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692" activeTab="0"/>
  </bookViews>
  <sheets>
    <sheet name="项目清单2015.12.24.修改" sheetId="1" r:id="rId1"/>
    <sheet name="Sheet1" sheetId="2" r:id="rId2"/>
  </sheets>
  <definedNames>
    <definedName name="_xlnm.Print_Area" localSheetId="0">'项目清单2015.12.24.修改'!$A$1:$K$271</definedName>
    <definedName name="_xlnm.Print_Titles" localSheetId="0">'项目清单2015.12.24.修改'!$4:$4</definedName>
  </definedNames>
  <calcPr fullCalcOnLoad="1"/>
</workbook>
</file>

<file path=xl/sharedStrings.xml><?xml version="1.0" encoding="utf-8"?>
<sst xmlns="http://schemas.openxmlformats.org/spreadsheetml/2006/main" count="1940" uniqueCount="896">
  <si>
    <t>塔里木大学丝路经济带网络教育中心建设项目</t>
  </si>
  <si>
    <t>网络教育平台建设，联合开展文化、科技教育资源建设，引进国际优质资源课程，为开展网络教育、培养培训提供技术支持。</t>
  </si>
  <si>
    <t>丝路文明传播中心建设项目</t>
  </si>
  <si>
    <t xml:space="preserve">境内 、境外   </t>
  </si>
  <si>
    <t>塔里木大学、巴基斯坦</t>
  </si>
  <si>
    <t>丝路文化、文明、历史研究传播平台。</t>
  </si>
  <si>
    <t>乌鲁木齐市</t>
  </si>
  <si>
    <t>兵团日报社、兵团电视台</t>
  </si>
  <si>
    <t>六、十二师</t>
  </si>
  <si>
    <t>新疆青格达生态区投资开发集团有限公司</t>
  </si>
  <si>
    <t>新疆额河旅游有限责任公司</t>
  </si>
  <si>
    <t>石河子大学</t>
  </si>
  <si>
    <t>正在编制规划</t>
  </si>
  <si>
    <t xml:space="preserve"> 塔里木大学</t>
  </si>
  <si>
    <t>塔里木大学</t>
  </si>
  <si>
    <t>境外</t>
  </si>
  <si>
    <t>2016—2020</t>
  </si>
  <si>
    <t>石河子大学医学院一附院内科综合楼建设项目</t>
  </si>
  <si>
    <t xml:space="preserve">境内 </t>
  </si>
  <si>
    <t>石河子大学医学院一附院</t>
  </si>
  <si>
    <t>新建内科综合楼房屋建筑面积共50359平方米。</t>
  </si>
  <si>
    <t>兵团奥体中心</t>
  </si>
  <si>
    <t>新疆西域国际风情小镇</t>
  </si>
  <si>
    <t>新疆西域堃元置业开发有限公司</t>
  </si>
  <si>
    <t>占地2000亩，以西部风情古堡、东亚景观小镇为核心，辅以大型民族歌舞演艺、西域特色美食、5D环球影院、立体灯光表演、葡萄酒庄、游乐场、房车营地、水上公园、酒店等。</t>
  </si>
  <si>
    <t>中哈农业节水滴灌技术示范基地建设</t>
  </si>
  <si>
    <t>新疆天业（集团）公司</t>
  </si>
  <si>
    <t>吉尔吉斯斯坦现代农业综合示范中心建设</t>
  </si>
  <si>
    <t>新疆农垦科学院、新疆科神农业装备科技开发股份有限公司</t>
  </si>
  <si>
    <t>中亚地区蔬菜生产示范园建设</t>
  </si>
  <si>
    <t>石河子天园科技有限公司</t>
  </si>
  <si>
    <t>2015—2017</t>
  </si>
  <si>
    <t>塔吉克斯坦加密区现代农业示范园</t>
  </si>
  <si>
    <t>新疆兵团勘测设计院（集团）有限责任公司</t>
  </si>
  <si>
    <t>中亚跨境电子商务平台项目</t>
  </si>
  <si>
    <t>兵云信息技术有限公司</t>
  </si>
  <si>
    <t>十师北屯市渔人码头综合旅游项目</t>
  </si>
  <si>
    <t>北屯市</t>
  </si>
  <si>
    <t>额河旅游公司</t>
  </si>
  <si>
    <t>十师北屯市国际商贸旅游综合体（会展中心、文化、餐饮）</t>
  </si>
  <si>
    <t>北屯振方房地产开发有限公司</t>
  </si>
  <si>
    <t>兵团危险废物处置中心项目</t>
  </si>
  <si>
    <t>八师147团</t>
  </si>
  <si>
    <t>拓北投资建设有限公司</t>
  </si>
  <si>
    <t>2016—2018</t>
  </si>
  <si>
    <t>石河子市</t>
  </si>
  <si>
    <t>已开工</t>
  </si>
  <si>
    <t>阿拉尔医院</t>
  </si>
  <si>
    <t>克可达拉市</t>
  </si>
  <si>
    <t>五家渠市第二人民医院建设项目</t>
  </si>
  <si>
    <t>五家渠市</t>
  </si>
  <si>
    <t>喀什市、阿拉尔市</t>
  </si>
  <si>
    <t>三师医院急救中心、医技楼等医疗业务用房建设3万平方米；一师医院急救体系建设。</t>
  </si>
  <si>
    <t>阿拉尔市</t>
  </si>
  <si>
    <t>文艺精品工程</t>
  </si>
  <si>
    <t>兵团党委宣传部（文广局）、兵团文联</t>
  </si>
  <si>
    <t>西域文化博览园</t>
  </si>
  <si>
    <t>中、南亚国别信息库</t>
  </si>
  <si>
    <t>塔里木大学西域文化研究院</t>
  </si>
  <si>
    <t>石河子南山新区管委会</t>
  </si>
  <si>
    <t>塔里木大学国际农业技术技能人才培养培训基地建设项目</t>
  </si>
  <si>
    <t>兵团职业教育国际合作示范院校建设项目</t>
  </si>
  <si>
    <t>高水平专家引进、双语双师教师培养培训、创新项目实施模式，建设教学楼、学生宿舍楼、实训厂房。</t>
  </si>
  <si>
    <t>昆岗沙漠主题公园</t>
  </si>
  <si>
    <t>一师阿拉尔市</t>
  </si>
  <si>
    <t>“一路一带”风险应对研究院(智库)</t>
  </si>
  <si>
    <t>与北京语言大学联合研制“一路一带”沿线国家政治、经济、文化、法律、政策国别信息库，进行了全应对研究和咨询服务。</t>
  </si>
  <si>
    <t>兵团第一批3个水质良好湖泊生态保护项目</t>
  </si>
  <si>
    <t>一师、三师</t>
  </si>
  <si>
    <t>兵团大气治理及减排项目</t>
  </si>
  <si>
    <t>兵团各师</t>
  </si>
  <si>
    <t>各污染治理企业</t>
  </si>
  <si>
    <t>兵团水污染治理及减排项目</t>
  </si>
  <si>
    <t>投资区域</t>
  </si>
  <si>
    <t>建设地点</t>
  </si>
  <si>
    <t>业主单位</t>
  </si>
  <si>
    <t>建设内容及规模</t>
  </si>
  <si>
    <t>建设年限</t>
  </si>
  <si>
    <t>类别</t>
  </si>
  <si>
    <t>进展情况</t>
  </si>
  <si>
    <t>公路基础设施建设</t>
  </si>
  <si>
    <t>境内</t>
  </si>
  <si>
    <t>各师团</t>
  </si>
  <si>
    <t>各师</t>
  </si>
  <si>
    <t>建设类</t>
  </si>
  <si>
    <t>十师北屯市玉带河旅游设施项目</t>
  </si>
  <si>
    <t>交通基础设施项目建设管理处</t>
  </si>
  <si>
    <t>正在开展前期工作</t>
  </si>
  <si>
    <t>境内/境外</t>
  </si>
  <si>
    <t>建设类/并购类/贸易类</t>
  </si>
  <si>
    <t>主办或承办国际文化年、艺术节或综合性文化展览</t>
  </si>
  <si>
    <t>贸易类</t>
  </si>
  <si>
    <t>塔里木丝路国际学校</t>
  </si>
  <si>
    <t>丝路经济带“国际商务互联工程”中心建设项目</t>
  </si>
  <si>
    <t>教学楼8000平米、教学设备购置；国际化商务互联工程人才培养；与阿里巴巴合作建设丝路经济带国际电子商务平台，开展丝路经济带“国际商务互联工程”相关研究等。</t>
  </si>
  <si>
    <t>“一带一路”沿线国家物流信息服务平台和陆海统筹丝绸之路战略协同创新中心建设项目</t>
  </si>
  <si>
    <t>贸易物流服务平台建设、智能物流大平台的国际标准制定与推广、贸易物流数据信息资源库建设。建立“陆海统筹丝绸之路战略协同创新中心”平台。</t>
  </si>
  <si>
    <t>兵团“一带一路”高层次人才队伍建设工程汇聚工程</t>
  </si>
  <si>
    <t>建立兵团推进新疆丝绸之路经济带核心区相关领域高层次人才队伍数据信息库。建设非通用语言类及国际组织人才专项培训中心。</t>
  </si>
  <si>
    <t>十一团昆岗金海景区开发建设</t>
  </si>
  <si>
    <t>十一团</t>
  </si>
  <si>
    <t>九师161、163、165团边境旅游区</t>
  </si>
  <si>
    <t>九师</t>
  </si>
  <si>
    <t>十二师丝路环球港建设项目</t>
  </si>
  <si>
    <t>新天润房产开发公司</t>
  </si>
  <si>
    <t>五五工业园区</t>
  </si>
  <si>
    <t>建设高等级公路里程565公里，其中一级公路60公里；二级公里505公里。</t>
  </si>
  <si>
    <t>建设牛、羊、鸡、鱼肉食品及休闲食品加工，哈密瓜果汁生产企业；拟用地面积约90亩，总建筑面积约40000平方米。</t>
  </si>
  <si>
    <t>建设年产10万吨甲醇制混合芳烃（MTG）；混合芳烃；50万吨甲醇；20万吨1,4丁二醇；19.2万吨液化天然气（CNG或LNG）；2×25MW余热余压发电及5万吨焦油加氢。</t>
  </si>
  <si>
    <t>一期改建货场、50公顷范围内配套基础设施（道路5.5公里、供热管网3.5公里、供电3.5公里、供排水3.5公里)；二期建设海关监管库及集装箱推场、散货推场。项目规划用地235亩，房屋建筑面积15.65万平方米。</t>
  </si>
  <si>
    <t>房屋建筑面积47.8万平方米，一期主要建设21栋商业体，包含综合物流区、五金机电区和农资物流区；二期5栋大型商业体，主要包含建设五金物流区、工程机械区和仓储库区。规划占地面积1500亩。</t>
  </si>
  <si>
    <t>繁育基地5000亩，种子加工厂120亩，精选加工车间300平方米，科研仪器设备购置7台套。田间灌溉工程、标准化晒场、防护林建设及配套农机具购置；种子加工厂配套设施及设备购置。</t>
  </si>
  <si>
    <t>游客服务中心4000平方米；木栈道4000米；旅游厕所20座；标识标牌；自驾车营地、宾馆、排污处理等；建设185团生态自然博物馆。</t>
  </si>
  <si>
    <t>新闻出版大厦1.556万平方米；广播电视大厦3.8万平方米；兵团文化艺术中心4.1万平方米。</t>
  </si>
  <si>
    <t>建成国家级旅游度假区、国家AAAAA级旅游景区。1.建设主题型、文化型、特色型旅游度假酒店集群；2.修缮“塔河源”地标碑；3.设计制作“塔河源”标志性雕塑和观景台；4.引入各项水上运动、水生植物收获观赏、水景拍摄、鸟类观赏等；5.胜利水库和上游水库景区建设等。</t>
  </si>
  <si>
    <t>总建筑面积18.3万平方米，其中，石河子人民医院门诊外科楼建筑面积5万平方米；二师库尔勒医院门诊楼建设面积3万平方米；十三师红星医院门诊综合楼建设面积3.5万平方米；七师胡杨河市二级综合医院医疗业务用房4.3万平方米；一师医院门诊综合楼2.8万平米及配套。</t>
  </si>
  <si>
    <t>一、二、三师等7所精神病专科医院；阿拉尔市传染病院</t>
  </si>
  <si>
    <t>建成沙漠探险拓训中心和沙漠越野训练、比赛基地。国家AAAA级旅游景区。1.建设昆仑山相关的众多神仙沙雕群；2.培育汽车越野训练比赛基地；3.推进低空旅游产品开发；4.热气球、滑翔机、动力伞等；5.建立小型私人飞机训练、比赛基地。</t>
  </si>
  <si>
    <t>用地面积约1995亩，园区房屋建筑面积71.76万平方米，其中：综合服务区15.15万平方米，基础物流区11.36万平方米，玉石街区3.40万平方米等。</t>
  </si>
  <si>
    <t>规划占地规模600亩，改扩建果蔬交易中心，专业化仓库及相关配套设施。</t>
  </si>
  <si>
    <t xml:space="preserve">总投资   </t>
  </si>
  <si>
    <t>已完成
投资</t>
  </si>
  <si>
    <t>2018—2021</t>
  </si>
  <si>
    <t>2018—2020</t>
  </si>
  <si>
    <t>2018—2019</t>
  </si>
  <si>
    <t>2015—2020</t>
  </si>
  <si>
    <t>2016—2017</t>
  </si>
  <si>
    <t>2015—2016</t>
  </si>
  <si>
    <t>2014—2016</t>
  </si>
  <si>
    <t>2013—2016</t>
  </si>
  <si>
    <t>2013—2019</t>
  </si>
  <si>
    <t>2013—2017</t>
  </si>
  <si>
    <t>2014—2018</t>
  </si>
  <si>
    <t>2014—2017</t>
  </si>
  <si>
    <t>2015—2018</t>
  </si>
  <si>
    <t>2015 —2017</t>
  </si>
  <si>
    <t>2017—2020</t>
  </si>
  <si>
    <t>2013—2020</t>
  </si>
  <si>
    <t>2014—2015</t>
  </si>
  <si>
    <t>2012—2018</t>
  </si>
  <si>
    <t>2012—2017</t>
  </si>
  <si>
    <t>2015—2019</t>
  </si>
  <si>
    <t>2013—2015</t>
  </si>
  <si>
    <t>2016—2019</t>
  </si>
  <si>
    <t>新疆—中亚地区农产品现代技术研究开发与产业化示范中心</t>
  </si>
  <si>
    <t>2017—2018</t>
  </si>
  <si>
    <t>项目占地300—500公顷；主要建设中巴商品展示区；商品批发零售市场；物流配送服务区；现代信息平台及电子商务区；金融服务平台以及商业开发区等。</t>
  </si>
  <si>
    <t>2017—2050</t>
  </si>
  <si>
    <t>2020—2025</t>
  </si>
  <si>
    <t>2018—2050</t>
  </si>
  <si>
    <t>2018—2022</t>
  </si>
  <si>
    <t>2018—2023</t>
  </si>
  <si>
    <t>前期工作已完备，部分项目已开工</t>
  </si>
  <si>
    <t>前期工作已完备</t>
  </si>
  <si>
    <t>商务洽谈</t>
  </si>
  <si>
    <t>附件</t>
  </si>
  <si>
    <t>境内</t>
  </si>
  <si>
    <t>有关师团</t>
  </si>
  <si>
    <t>有关师团，兵团航空企业管理局</t>
  </si>
  <si>
    <t>建设类</t>
  </si>
  <si>
    <t>二、三、八师等相关师</t>
  </si>
  <si>
    <t>二、三、八师</t>
  </si>
  <si>
    <t>境内</t>
  </si>
  <si>
    <t>石河子市</t>
  </si>
  <si>
    <t>新疆西部果蔬公司</t>
  </si>
  <si>
    <t>新建9700平方米封闭大棚及室内设施等；新建市场四期配套完善项目。</t>
  </si>
  <si>
    <t>建设类</t>
  </si>
  <si>
    <t>已开工</t>
  </si>
  <si>
    <t xml:space="preserve">      境内</t>
  </si>
  <si>
    <t>石河子西部绿珠果蔬有限责任公司</t>
  </si>
  <si>
    <t>前期工作已完备</t>
  </si>
  <si>
    <t>焉耆县</t>
  </si>
  <si>
    <t>二师27团</t>
  </si>
  <si>
    <t>阿拉尔市</t>
  </si>
  <si>
    <t>一师阿拉尔市</t>
  </si>
  <si>
    <t>正在开展前期工作</t>
  </si>
  <si>
    <t>吉尔吉斯斯坦</t>
  </si>
  <si>
    <t>与吉尔吉斯农业与土壤改良部、国家粮食集团合作，扩建中国新疆农垦科学院现代农业展示中心（吉尔吉斯斯坦），建设兵团现代农业示范园区和现代农机装备服务体系。</t>
  </si>
  <si>
    <t>塔吉克斯坦</t>
  </si>
  <si>
    <t>与塔吉克斯坦国家土地改良与灌溉委员会合作，扩大中方在塔吉克斯坦加密区、丹加拉区现有农业示范基地规模，建设兵团在塔吉克斯坦以水稻、小麦、温室大棚、果树、常规蔬菜为主的示范区。</t>
  </si>
  <si>
    <t>与吉尔吉斯比什凯克商会合作，开展对吉尔吉斯无支架番茄、菜椒等蔬菜高产种植技术优化与集成，耕地土壤改良、水土保持、科学灌溉技术优化与集成等。</t>
  </si>
  <si>
    <t>兵团国际农业公司</t>
  </si>
  <si>
    <t>苏丹</t>
  </si>
  <si>
    <t>建设内容包括土地开发和农业种植，其中一期30万亩，包括水利工程、道路、电力、营地建设。</t>
  </si>
  <si>
    <t>境外</t>
  </si>
  <si>
    <t>吉尔吉斯斯坦毕什凯克</t>
  </si>
  <si>
    <t>喀什前海进出口有限公司</t>
  </si>
  <si>
    <t>300平米，在比什凯克建展示中心、配送车辆、电子商务信息平台等。</t>
  </si>
  <si>
    <t>建设类</t>
  </si>
  <si>
    <t>哈萨克斯坦阿拉木图</t>
  </si>
  <si>
    <t>新疆建咨士力服装科技有限公司</t>
  </si>
  <si>
    <t>合资建立服装厂，新建厂房2000平方米，新建2万套床品生产线一条，在哈国重点城市建立销售点，辐射哈国市场。</t>
  </si>
  <si>
    <t>已开工</t>
  </si>
  <si>
    <t>塔吉克斯坦杜尚别</t>
  </si>
  <si>
    <t>喀什金恒达国际物流有限公司</t>
  </si>
  <si>
    <t>在杜尚别建设加工营销场地、基础设施、信息平台等。</t>
  </si>
  <si>
    <t>巴基斯坦拉合尔市</t>
  </si>
  <si>
    <t>北新路桥</t>
  </si>
  <si>
    <t>以BOT模式于巴基斯坦拉合尔市的DEFENCE路的铁道口上联合建造KAHNA立交桥。</t>
  </si>
  <si>
    <t>乌兹卡曼</t>
  </si>
  <si>
    <t>鑫盛建咨</t>
  </si>
  <si>
    <t>拟建冷杉、樟子松等原木初级加工生产线，年处理5万立方米原木。</t>
  </si>
  <si>
    <t>青松建化</t>
  </si>
  <si>
    <t>建设年产100万吨水泥生产线。</t>
  </si>
  <si>
    <t>兵团新建城市城镇</t>
  </si>
  <si>
    <t>兵团新建城市城镇</t>
  </si>
  <si>
    <t>供水、供热、道路等建设。</t>
  </si>
  <si>
    <t>部分项目已开工</t>
  </si>
  <si>
    <t>正开展前期工作</t>
  </si>
  <si>
    <t>十师185团、186团</t>
  </si>
  <si>
    <t>整合利用秘境昆岗古人类遗址分园、昆仑诸神沙雕分园、道与源分园、四通工程、防沙治沙绿化工程、大型户外赛事及实景旅游演绎工程，建筑面积4万平方米。</t>
  </si>
  <si>
    <t>北屯市</t>
  </si>
  <si>
    <t>3.3公里示范区建设（含绿化、亮化、主要结构物、景观小品等）郊野段17.3公里河道开挖。</t>
  </si>
  <si>
    <t>建设休闲渔人码头，滨湖休闲乐园，包括娱乐区、公共服务区、酒店服务区、渔村度假区、入口景观服务区等，用地约39公顷，总建筑面积86074平方米。</t>
  </si>
  <si>
    <t>正在编制规划</t>
  </si>
  <si>
    <t>含额河水乡餐饮街、旅游步行街、额河玉石市场、额河玉石加工街、商业街、金融街、宝石街、特色旅游客栈、游客接待中心、广场、停车场、特色景区大门等。</t>
  </si>
  <si>
    <t>主要包括主体育场、垒球场、网球中心、游泳馆、主体育馆等10余个体育场馆和一个体育科研中心，可以承办全国性以及兵团各类大型运动竞技赛事和文艺演出、展览会等活动。</t>
  </si>
  <si>
    <t>境内</t>
  </si>
  <si>
    <t>塔里木大学</t>
  </si>
  <si>
    <t>教学楼、学生宿舍楼、学生活动中心、专家公寓楼，建筑面积3.5万平方米，教学设备购置。</t>
  </si>
  <si>
    <t>精心组织重大题材、重点选题的规划、扶持和创作工作，创作一批
有兵团风格、兵团气派和军垦文化内涵的文艺精品力作，打造兵团
文化品牌。</t>
  </si>
  <si>
    <t>国家艺术基金项目《戈壁青春》已通过中期检查验收</t>
  </si>
  <si>
    <t>塔里木大学</t>
  </si>
  <si>
    <t>塔里木大学</t>
  </si>
  <si>
    <t>基础设施、实训设备、现代农业、物流等技术培训服务平台建设，开展技术、成果转化应用等技术技能培训</t>
  </si>
  <si>
    <t>整合西域文化博物馆、丝路屯垦博物馆、环塔里木族群博物馆、新疆非物质文化遗产馆、塔里木大学校史馆、王震故居等文化资源，建筑面积4万平方米。</t>
  </si>
  <si>
    <t>与巴基斯坦国立科技大学、国立现代语言大学开展合作，在哲学、宗教、政治、军事等方面，合作完成中亚五国、南亚阿富汗、巴基斯坦、印度等周边国家不同学科信息的搜集，建成便于检索的海量数据库。</t>
  </si>
  <si>
    <t>石河子大学</t>
  </si>
  <si>
    <t>建筑面积0.7万平方米。①新疆及周边国家特色文献资料库数字化建设；②新疆及周边各国文献情报信息共享平台建设；③丝绸之路屯垦戍边文献资源数字化建设；④兵团及中亚文献资源数字共享服务联盟建设；⑤丝绸之路数字资源共享服务联盟平台建设。</t>
  </si>
  <si>
    <t>拟新建教学楼、实验楼、学生宿舍楼、学生活动中心、外国专家公寓楼，建筑面积7.5万平方米，开展留学生教育中外合作办学、联合培养硕博高层次人才，设立中华文化体验中心、国际文化学生交流中心。</t>
  </si>
  <si>
    <t>建立中亚基础教育联盟，项目兼容新疆基础教育双语教师的培养、质量评估、协作交流，研究双语教育改革中的重大理论和实践问题，为基础教育发展提供全方位服务。</t>
  </si>
  <si>
    <t>前期工作已完成</t>
  </si>
  <si>
    <t>建设核心区各国家不同阶段多语种教育资源共享信息高速公路。在此基础上试点利电子签名进行核心区国家间跨境多语种数字教育资源合作示范性项目，并加以推广应用。</t>
  </si>
  <si>
    <t>四大平台，并在建设过程中培育形成10支高水平产学研团队：新疆—中亚地区农产品现代技术研究开发平台；科技成果与现代新技术转化平台；高新技术产业化示范平台；新疆—中亚地区农产品国际交流与人才培养平台。建筑面积4.5万平方米。</t>
  </si>
  <si>
    <t>石河子大学教学实验农场</t>
  </si>
  <si>
    <t>聘请国内知名导演进行创意设计，利用声光电及实景进行场地建设，搭建印象丝路大型露天及室内演艺平台，通过实景故事演出的方式再现辉煌的丝路历史及进程，约100万平米。</t>
  </si>
  <si>
    <t>石河子大学国家科技产业园</t>
  </si>
  <si>
    <t>以前沿科技理念和技术，建设丝绸之路非物质文化遗产数字化共享平台和产业孵化平台，建设“互联网+”背景下的丝绸之路核心区文化遗产可移动式展演推广平台，搭建起丝绸之路科技文化交流与产业融合发展的国际交流孵化平台。</t>
  </si>
  <si>
    <t>境内境外</t>
  </si>
  <si>
    <t>新疆、哈萨克斯坦、乌兹别克斯坦、土库曼斯坦等中亚五国。</t>
  </si>
  <si>
    <t>本平台是跨学科的生态研究平台，以石河子大学国家重点实验室绿洲生态实验室和石河子大学生态文化批评中心为基础，搭建起以生态的科技检测与干预、生态文化批评、生态保护的政策制定与实施的跨学科协同创新平台，推动丝绸之路生态文明的构建。</t>
  </si>
  <si>
    <t>已开工</t>
  </si>
  <si>
    <t>以“新疆历代屯垦史馆”为基础，扩建为“新疆丝绸之路博物馆”，建成集丝绸之路文化研究、文件收藏、展示、教育、国际文化交流会展为一体的综合性的博物馆，房屋建筑面积8000平方米。</t>
  </si>
  <si>
    <t>结合传统与新媒体资源，建立丝绸之路文化产业孵化器、丝绸之路非物质文化遗产数字化资源共享平台、丝绸之路文化资源译制基地、中亚文化体验馆。</t>
  </si>
  <si>
    <t>房屋建筑面积17500m2，建设内容为实验室、行政办公、科研用房等。可以同时容纳300位科学家和研究生进行转化医学科学研究。成为兵团的医学科研创新平台。</t>
  </si>
  <si>
    <t>续建建设面积14050平方米, 200张床位及相关配套。</t>
  </si>
  <si>
    <t>新建城市</t>
  </si>
  <si>
    <t>总建筑面积158667平方米，其中：医院74667平方米；中医院20000平方米；妇幼保健院60000平方米、疾控中心4000平方米及配套设施。</t>
  </si>
  <si>
    <t>新建医院门诊综合楼一栋建筑面积14167平方米，包括门诊、急诊、内科、外科、医技、住院、后勤办公等，设计床位132张。</t>
  </si>
  <si>
    <t>一师、二师、三师</t>
  </si>
  <si>
    <t>一师胜利水库、三师小海子水库、恰拉水库、前进水库生态保护，包括饮用水源地、污染整治、生态保护修复、生态安全调查等。</t>
  </si>
  <si>
    <t>重点行业脱硫脱硝除尘工程，锅炉除尘提标改造工程，加油站油气回收工程等。</t>
  </si>
  <si>
    <t>重点行业废水治理工程，工业聚集园区污水处理项目，农场环境综合整治工程，蘑菇湖水库和猛进水库水质综合整治工程。</t>
  </si>
  <si>
    <t>年处理3万吨危险废物。</t>
  </si>
  <si>
    <t>境内</t>
  </si>
  <si>
    <t>一师、三师、十师、十四师</t>
  </si>
  <si>
    <t>生态保护和民生建设等。</t>
  </si>
  <si>
    <t>阿拉尔市</t>
  </si>
  <si>
    <t>亿利资源集团</t>
  </si>
  <si>
    <t>五家渠市</t>
  </si>
  <si>
    <t>六师党委宣传部（文广局）</t>
  </si>
  <si>
    <t>主要建设大唐北庭城、屯垦博物馆、中华国学馆、西域民族文化馆和丝绸之路文化主题园。</t>
  </si>
  <si>
    <t>2017—2020</t>
  </si>
  <si>
    <t>正在开展前期工作</t>
  </si>
  <si>
    <t>可克达拉市</t>
  </si>
  <si>
    <t>四师可克达拉市党委宣传部（文广局）</t>
  </si>
  <si>
    <t>建设集文化馆、博物馆、档案馆、图书馆和文艺团体排练培训、演出及非物质文化遗产展示于一体的文化传承传播中心。</t>
  </si>
  <si>
    <t>丝绸之路经济带沿线国家</t>
  </si>
  <si>
    <t>兵团外宣办</t>
  </si>
  <si>
    <t>与境外新闻媒体合作开办兵团专版专栏，邀请境外媒体记者、作家学者考察兵团并著书立说。</t>
  </si>
  <si>
    <t>重要节点核心师市</t>
  </si>
  <si>
    <t>一师、二师、六师、八师、十师</t>
  </si>
  <si>
    <t>引进国外职业资格认证体系，联合开展课程体系建设，合作开展职业技术培训，推进兵团与合作国家职业教育学历衔接，打通兵团职业院校学生到合作国家就业的通道，开展国际职业技术培训。</t>
  </si>
  <si>
    <t>阿拉尔市</t>
  </si>
  <si>
    <t>一师阿拉尔市</t>
  </si>
  <si>
    <t>以阿拉尔周边沙漠为旅游资源开发建设观光旅游。</t>
  </si>
  <si>
    <t>十六团、塔水处</t>
  </si>
  <si>
    <t>完成前期工作正在编制规划</t>
  </si>
  <si>
    <t>二师36团</t>
  </si>
  <si>
    <t>36团</t>
  </si>
  <si>
    <t>沿丝绸古道开发伊循古城至楼兰、罗布泊、阿尔金山旅游线路，建设旅游服务中心一座，包括宾馆、餐饮、停车场、游客集散服务中心、汽车养护中心等服务设施，以及相应配套基础设施建设项目。</t>
  </si>
  <si>
    <t>建设综合服务区、休闲度假区、养生区三大功能区，景观资源保护、康体娱乐和服务接待园区道路、电力和环卫等配套设施及安全保障系统，修建住房、公路、人行步道、停车场等配套设施。</t>
  </si>
  <si>
    <t xml:space="preserve"> </t>
  </si>
  <si>
    <t>石河子市等师本部及城市</t>
  </si>
  <si>
    <t>石河子人民医院、二师库尔勒医院、十三师红星医院、七师胡杨河市、一师医院</t>
  </si>
  <si>
    <t>正在开展前期工作</t>
  </si>
  <si>
    <t>阿拉尔、图木舒克市等</t>
  </si>
  <si>
    <t>建筑面积共10000平方米。</t>
  </si>
  <si>
    <t>第三师、一师医院</t>
  </si>
  <si>
    <t>各有关师</t>
  </si>
  <si>
    <t>其它重要水库生态保护项目，包括饮用水源地、污染整治、生态保护修复、生态安全调查等。</t>
  </si>
  <si>
    <t>苦咸水预处理工程、RO前多介质过滤系统RO系统、电气系统、浓盐水循环系统、房屋建筑工程、道路工程、施工辅助工程等。年产水量5000万方。</t>
  </si>
  <si>
    <t>阿尔金草原荒漠化防治生态功能区、阿尔泰山地森林草原生态功能区等涉及兵团区域：1个师、2个市、42个团场用于涵养水源、防风固沙、恢复植被、湿地保护、生物多样性保护等生态保护和建设。</t>
  </si>
  <si>
    <t>境内/境外</t>
  </si>
  <si>
    <t>建设类/并购类/贸易类</t>
  </si>
  <si>
    <t>一师阿拉尔市</t>
  </si>
  <si>
    <t>建设公路100公里。</t>
  </si>
  <si>
    <t>正在编制规划</t>
  </si>
  <si>
    <t>九师</t>
  </si>
  <si>
    <t>兵团</t>
  </si>
  <si>
    <t>新建公路沿第七师137团、九师165团、168团、166团、162团、161团、小白杨哨所至阿拉山口，全长524公里，利用已建成公路，需新建公路68公里。</t>
  </si>
  <si>
    <t>新建旅游服务中心1万平方米，停车场30万平方米及公路、住宿等配套设施，包括161团爱国主义教育基地、小白杨哨所、山花等旅游项目；163团边境口岸、农家乐旅游项目；165团巴依木扎草原、无底湖、农家乐项目；170团胡杨林景区项目。</t>
  </si>
  <si>
    <t>组织丝路沿线国家、沿线城市的青少年，建立具有丝路特色的交流活动中心。教学及教学辅助用房、生活用房、运动场，风雨操场，建筑面积约5万平方米，教学设备购置。</t>
  </si>
  <si>
    <t>伊宁市、五家渠市</t>
  </si>
  <si>
    <t>四师、六师医院科研教学、综合培训楼建设，建筑面积各7000平方米。</t>
  </si>
  <si>
    <t>阿拉尔、图木舒克市等</t>
  </si>
  <si>
    <t>一、三、五师等6所重点传染病专科医院</t>
  </si>
  <si>
    <t>综合楼及设备购置，建筑面积4800平方米。</t>
  </si>
  <si>
    <t>兵团南疆区域医疗中心</t>
  </si>
  <si>
    <t>门诊综合楼建设，建设面积3万平方米。</t>
  </si>
  <si>
    <t>石河子市</t>
  </si>
  <si>
    <t>兵团基因检测技术应用示范中心</t>
  </si>
  <si>
    <t>业务用房建设及设备购置。</t>
  </si>
  <si>
    <t>亿利资源集团</t>
  </si>
  <si>
    <t>基础设施（供电、供水、基建、打井、移动式苦咸水淡化设施），灌溉系统、防护林带建设、经济固沙林带建设、梭梭肉苁蓉、甘草、黑枸杞、钙果、苹果等固沙经济植物的种植等。120公里公路的两侧各建设500米宽的生态经济走廊。</t>
  </si>
  <si>
    <t>亿利资源集团、 一师十一团</t>
  </si>
  <si>
    <t>10.25万亩生态产业示范区，包括绿色生态屏障、绿色生态经济产业基地、产品生产加工基地、荒漠资源植物苗圃和示范种植基地等建设内容。</t>
  </si>
  <si>
    <t>建图木舒克、八师天业、天足铁路专用线、库西铁路专用线等。</t>
  </si>
  <si>
    <t>十师</t>
  </si>
  <si>
    <t>建筑面积14192.5万平方米。</t>
  </si>
  <si>
    <t>2016—2017</t>
  </si>
  <si>
    <t>完成规划</t>
  </si>
  <si>
    <t>十师186团</t>
  </si>
  <si>
    <t>186团</t>
  </si>
  <si>
    <t>建筑面积12890平方米。</t>
  </si>
  <si>
    <t>石河子</t>
  </si>
  <si>
    <t>兵团云数据中心</t>
  </si>
  <si>
    <t>建设兵团云数据中心工业云服务平台。</t>
  </si>
  <si>
    <t>依托兵团云数据中心数据共享交换平台，建设跨境电子商务公共服务平台，为兵团、新疆本地电商企业搭建对外贸易的高效通道。</t>
  </si>
  <si>
    <t>贸易类</t>
  </si>
  <si>
    <t>依靠服务营销、管理管控、数据三大体系支撑，通过阿里云平台技术支持，面向客户提供各类银行金融和非金融产品和服务等。</t>
  </si>
  <si>
    <t>兵团</t>
  </si>
  <si>
    <t>各师</t>
  </si>
  <si>
    <t>新建及改造500万亩。</t>
  </si>
  <si>
    <t>九师各团场</t>
  </si>
  <si>
    <t>九师</t>
  </si>
  <si>
    <t>新建或改造升级1.4万座温室大棚及配套设施建设。</t>
  </si>
  <si>
    <t>北屯工业园区</t>
  </si>
  <si>
    <t>新疆腾云农贸有限公司</t>
  </si>
  <si>
    <t>一期建设中心局生产楼，二期综合生产楼及车库，规划用地面积10706平方米，总建筑面积8525平方米。</t>
  </si>
  <si>
    <t>新疆西部牧业股份有限公司</t>
  </si>
  <si>
    <t>建设年产15万吨精饲料生产线及配套设施。建设日处理600吨乳制品精深加工、乳清粉、乳蛋白粉生产线。</t>
  </si>
  <si>
    <t>阿拉尔新农乳业有限责任公司</t>
  </si>
  <si>
    <t>建设年产5000吨配方奶粉生产线一条、日处理120吨原奶的低温类乳制品生产线一条、检验研发中心一座，以及其他所需的配套设施。</t>
  </si>
  <si>
    <t>阿拉尔康美饮料制造厂</t>
  </si>
  <si>
    <t>建设年产矿泉水15.5万箱、果蔬饮料2305万箱生产线及配套设施。</t>
  </si>
  <si>
    <t>图木舒克市</t>
  </si>
  <si>
    <t>疆南牧业有限公司</t>
  </si>
  <si>
    <t>建设厂房及配套设备，引进自动化屠宰生产线。</t>
  </si>
  <si>
    <t>五师84团</t>
  </si>
  <si>
    <t>有关企业</t>
  </si>
  <si>
    <t>建设年产1.8万吨高筋专用玉米粉和2.2万吨玉米饲料生产线各一条及配套辅助设施。建设年产年产1万吨甜玉米、豆类等果蔬罐头生产线。</t>
  </si>
  <si>
    <t>北屯市</t>
  </si>
  <si>
    <t>好丽友（北屯）农业科技发展有限责任公司</t>
  </si>
  <si>
    <t>建设年产15000吨马铃薯雪花粉、颗粒粉生产线及配套设施。</t>
  </si>
  <si>
    <t>潍坊华敏置业有限公司</t>
  </si>
  <si>
    <t>建设牛羊肉、鸡肉、鱼肉系列加工产品及休闲食品、特色饮品生产线。</t>
  </si>
  <si>
    <t>天山雪米农业有限公司</t>
  </si>
  <si>
    <t>有机大米加工生产线改扩建及购置检验
设备。</t>
  </si>
  <si>
    <t>新疆大罗素马铃薯加工有限责任公司</t>
  </si>
  <si>
    <t>增建一条生产线、三个原料气调库、一套固废处理的环保系统。</t>
  </si>
  <si>
    <t>新疆华睿博业国际贸易有限责任公司</t>
  </si>
  <si>
    <t>烟台安德利果胶股份有限公司</t>
  </si>
  <si>
    <t>建设年产1000吨食用果胶生产企业及配套设施。</t>
  </si>
  <si>
    <t>新疆锦域纺织有限公司</t>
  </si>
  <si>
    <t>二期工程10万锭，形成20万锭总规模。</t>
  </si>
  <si>
    <t>新越丝路有限公司</t>
  </si>
  <si>
    <t>建设年产2万吨毛巾、6万吨染整、30万吨锭毛巾特种用纱、10万锭纱线倍捻生产线及配套设施建设。</t>
  </si>
  <si>
    <t>铁门关市</t>
  </si>
  <si>
    <t>新疆新来福纺织有限公司</t>
  </si>
  <si>
    <t>建设25万锭棉纺生产线。</t>
  </si>
  <si>
    <t>2015—2016</t>
  </si>
  <si>
    <t>三师草湖
产业园</t>
  </si>
  <si>
    <t>新疆东纯兴纺织有限公司</t>
  </si>
  <si>
    <t>建设30万锭棉纺生产线。</t>
  </si>
  <si>
    <t>新疆德爱尔雪峰绒业有限公司</t>
  </si>
  <si>
    <t>建设洗绒、洗毛厂一座，生产线两条；羊绒分梳厂一座，羊绒分梳生产线20条；染色、纺纱厂一个，染缸10台；购置设备及配套辅助设施。二期建设针织、半精纺毛条生产线各一条。</t>
  </si>
  <si>
    <t>新疆石河子银河纺织有限责任公司</t>
  </si>
  <si>
    <t>建设5万锭特纺纱生产线（其中一期3万锭生产线，二期2万锭），并购置设备。</t>
  </si>
  <si>
    <t>新疆如意纺织服装有限公司</t>
  </si>
  <si>
    <t>改造升级78万锭环锭纺及3000万米色织布，恢复改造3500吨毛巾生产，在原天盛南区新建标准厂房，新增100万锭智能化棉纺生产线。</t>
  </si>
  <si>
    <t>哈密市</t>
  </si>
  <si>
    <t>润铭工贸</t>
  </si>
  <si>
    <t>建设年加工生产服装500万件服装生产线。</t>
  </si>
  <si>
    <t>和田市</t>
  </si>
  <si>
    <t>新疆秋实双久纺织品有限公司</t>
  </si>
  <si>
    <t>建设年产5530万条毛巾生产线。</t>
  </si>
  <si>
    <t>浙江富丽达股份有限公司</t>
  </si>
  <si>
    <t>年产30万吨粘胶纤维，18万吨浆粕。</t>
  </si>
  <si>
    <t>铁门关市库西工业园区</t>
  </si>
  <si>
    <t>铁门关市新兴纺织有限公司</t>
  </si>
  <si>
    <t>一期建设10万锭新型气流纺纱厂房及相关设备安装。</t>
  </si>
  <si>
    <t>河北恒立纺织印染有限公司</t>
  </si>
  <si>
    <t>一期建设15万锭新兴气流纺纱厂房及相关设备安装。</t>
  </si>
  <si>
    <t>新疆昆仑山不锈钢管业制品有限公司</t>
  </si>
  <si>
    <t>建设年产10万吨管材产品生产线
及配套工程。</t>
  </si>
  <si>
    <t>奎屯市</t>
  </si>
  <si>
    <t>新疆奥凡铁合金有限公司</t>
  </si>
  <si>
    <t>建设年产10万吨铁合金生产线及配套设施。</t>
  </si>
  <si>
    <t>石河子开发区</t>
  </si>
  <si>
    <t>天山铝业有限公司</t>
  </si>
  <si>
    <t>新建100万吨高精铝制品深加工项目，就转化本地电解铝，向下游延伸金属铝材料产业链。</t>
  </si>
  <si>
    <t>新疆胜星联合化工有限公司</t>
  </si>
  <si>
    <t>新建70万吨/年白油装置、50000NM3/h天然气制氢装置、40t/h酸性水汽提装置，10万吨/年酸性气制酸装置及相关配套设施。</t>
  </si>
  <si>
    <t>兵团天盈</t>
  </si>
  <si>
    <t>建设年产30万吨乙二醇生产线及相关配套设施，并购置设备。</t>
  </si>
  <si>
    <t>克可达拉市</t>
  </si>
  <si>
    <t>建设年产航空润滑油2万吨、尼龙11万吨、甘油800吨、庚醇1000吨、硫酸钠500吨、蓖麻碱400吨、蓖麻粕4万吨生产线及配套辅助设施。</t>
  </si>
  <si>
    <t>新疆新业能源化工有限责任公司</t>
  </si>
  <si>
    <t>新疆五家渠现代石油化工有限公司</t>
  </si>
  <si>
    <t>建设30万吨/年催化脱蜡/润滑油联合生产装置，并配套相关附属设施。</t>
  </si>
  <si>
    <t>五五工业园区</t>
  </si>
  <si>
    <t>新疆锦贸鑫能源有限公司</t>
  </si>
  <si>
    <t>建设年产100万吨沥青及资源化综合利用项目。</t>
  </si>
  <si>
    <t>新疆胜沃能源开发有限公司</t>
  </si>
  <si>
    <t>建设80万吨/年电石装置、26.4万吨/年乙炔装置、42万吨/年VCM装置、42万吨/年PVC装置、1.2万吨/年制氢装置、8万吨/年甲醇装置、46万吨/年甲醛装置和20万吨/年1,4—丁二醇装置。</t>
  </si>
  <si>
    <t>新疆邦友化工有限公司</t>
  </si>
  <si>
    <t>新建100万吨/年重油裂解制烯烃联合装置及配套设施。</t>
  </si>
  <si>
    <t>天辰化工有限公司</t>
  </si>
  <si>
    <t>建设年产20万吨乙二醇生产装置。</t>
  </si>
  <si>
    <t>新建90万吨/年对二甲苯精炼装置、100万吨/年PTA装置、30万吨/年天然气合成油装置、100万吨/年煤油混炼装置及配套设施。</t>
  </si>
  <si>
    <t>呼图壁工业园区</t>
  </si>
  <si>
    <t>中衡骏化能源科技股份有限公司</t>
  </si>
  <si>
    <t>新建合成氨30万吨/年、尿素52万吨/年、三聚氰胺10万吨/年、焦油加氢20万吨/年、混合芳烃40万吨/年生产线及配套附属设施。</t>
  </si>
  <si>
    <t>乌鲁木齐市</t>
  </si>
  <si>
    <t>金派环保科技</t>
  </si>
  <si>
    <t>建设年处理各类实效催化剂10000吨，回收贵金属6000公斤生产线及其配套设施。</t>
  </si>
  <si>
    <t>新疆北屯慧尔肥业有限责任公司</t>
  </si>
  <si>
    <t>建设年产9万吨生物有机环保型液体水溶肥生产企业，规划用地面积123.75亩，总建筑面积79533平方米。</t>
  </si>
  <si>
    <t>十三师</t>
  </si>
  <si>
    <t>兵团红星发电有限公司</t>
  </si>
  <si>
    <t>土建及配套设备安装，建成132万千瓦电厂一座。</t>
  </si>
  <si>
    <t>开工</t>
  </si>
  <si>
    <t>有关发电企业</t>
  </si>
  <si>
    <t>配套建设风电800兆瓦、光伏发电300兆瓦。</t>
  </si>
  <si>
    <t>五家渠经济技术开发区城投公司</t>
  </si>
  <si>
    <t>建设保税物流仓储、展示交易区、电子监控设施等。</t>
  </si>
  <si>
    <t>石河子市</t>
  </si>
  <si>
    <t>中国诚通物流石河子有限公司</t>
  </si>
  <si>
    <t>建立符合海关监管要求的计算机管理系统，提供供海关查阅数据的终端设备，按照海关规定的认证方式和数据标准，通过“电子口岸”平台与海关联网。</t>
  </si>
  <si>
    <t>新疆阿拉尔聚天红果业有限责任公司</t>
  </si>
  <si>
    <t>建设阿拉尔红枣果品市场物流管理平台、10万吨果品保鲜库及2万平米果品综合批发市场及配套设施。一期建设库容10000吨保鲜库、制冷设备及辅助生产设施、公用及辅助配套设施。</t>
  </si>
  <si>
    <t>建设阿拉尔市电子务商务网上交易系统及相关配套。</t>
  </si>
  <si>
    <t>正在开展前期工作</t>
  </si>
  <si>
    <t>若羌县</t>
  </si>
  <si>
    <t>二师36团</t>
  </si>
  <si>
    <t>新建农产品果品加工区，农资交易区、机电市场等展示交易中心、生活服务区、冷库、配送仓库、堆场等。用地10平方公里，其中公路货运站场2平方公里、铁路货运站场4平方公里、通用机场2平方公里、交通物流综合服务区2平方公里。</t>
  </si>
  <si>
    <t>红旗拉甫、巴克图、老爷庙等重点口岸</t>
  </si>
  <si>
    <t>一师、三师、四师、五师、九师、十师、十三师企业等</t>
  </si>
  <si>
    <t>在红其拉甫、卡拉苏、伊尔克什坦、吐尔尕特口岸、老爷庙口岸等重点口岸建设仓储物流、信息平台等，主要包括铁路换装线、换装设备、卸货平台、集装箱、保鲜库、冷藏库等。</t>
  </si>
  <si>
    <t>图木舒克市</t>
  </si>
  <si>
    <t>图木舒克疆绒纺织有限公司</t>
  </si>
  <si>
    <t>项目建筑面积8.1万平方米，建设综合性、较大型疆农商贸城1座，主要包括商贸城、会展中心及商务酒店等设施。</t>
  </si>
  <si>
    <t>霍尔果斯市</t>
  </si>
  <si>
    <t>新疆舰桥国际物流有限公司</t>
  </si>
  <si>
    <t>二期建设用地面积204亩，主要包括进出口监管库、进出口保税库、集装箱堆场、综合办公楼、棉花中转中心和汽车交易市场等设施。</t>
  </si>
  <si>
    <t>奎屯市</t>
  </si>
  <si>
    <t>新疆连畅物流有限责任公司</t>
  </si>
  <si>
    <t>主要建设3条铁路专用线和铁路货场，公铁联运中转区、城市配送区、小商品仓储区等五大功能区。项目总用地面积1780亩。</t>
  </si>
  <si>
    <t>北屯市</t>
  </si>
  <si>
    <t>新疆得仁连接物流有限责任公司</t>
  </si>
  <si>
    <t>北屯额河经营发展有限公司</t>
  </si>
  <si>
    <t>一期建设5000吨气调库2座、5000吨冷库2座及辅助设施和设备，规划用地123亩，建筑面积34108平方米。二期在186团吉木乃口岸、184团、187团、183团塔克什肯口岸、181团各建设5000吨气调库1座、冷库1座，各规划用地85亩。</t>
  </si>
  <si>
    <t>建设站前综合性国际商城，建设工程机械市场、机电产品进出口市场等。项目规划用地面积1250亩，房屋建筑面积75.9万平方米。</t>
  </si>
  <si>
    <t>铁门关市</t>
  </si>
  <si>
    <t>新疆九鼎梨城农产品经营管理有限责任</t>
  </si>
  <si>
    <t>建筑面积131164平方米。主要包括农产品交易大棚、库房、商业门面等。建成一站式的蔬菜、水果、粮油、冻品、糖酒、干货等六大类产品批发交易市场和农产品加工配送区、商户生活配套区。</t>
  </si>
  <si>
    <t>乌鲁木齐市等地</t>
  </si>
  <si>
    <t>新疆联宇投资有限公司</t>
  </si>
  <si>
    <t>改建控股及相对控股的三葛庄国际港、奎屯国际港、伊犁州天通伊物流有限公司，合作改建准东北综合货场、北站国际物流中心，在中储棉部分基地增加冷链仓储配送系统。新建乌鲁木齐三坪国际港，合作新建喀什国际物流中心、霍尔果斯口岸国际物流中心。</t>
  </si>
  <si>
    <t>乌鲁木齐市</t>
  </si>
  <si>
    <t>新疆九鼎农业集团</t>
  </si>
  <si>
    <t>用地面积30.7万平方米，房屋建筑面积23.8万平方米，建设综合办公楼、信息中心、普通仓库、冷链仓库、集装箱甩挂作业区、报关配套用房、停车场、司乘公寓及相关配套设施。</t>
  </si>
  <si>
    <t>境内</t>
  </si>
  <si>
    <t>乌鲁木齐市</t>
  </si>
  <si>
    <t>建设内容包括国际微创企业创意产业示范基地、国际时尚活力运动基地等8大基地及丝路文化主题博览公园等3大主题公园。总建筑面积61.7万平方米，其中自持物业建筑面积24.2万平方米，可售物业建筑面积37.4万平方米。</t>
  </si>
  <si>
    <t>建设类</t>
  </si>
  <si>
    <t>哈密市</t>
  </si>
  <si>
    <t>十三师天元供销（集团）有限公司</t>
  </si>
  <si>
    <t>项目房屋建筑面积350万平方米，其中：仓储120万平方米、停车场216万平方米、综合办公5万平方米、会议中心0.5万平方米、金融中心3万平方米、商贸中心6万平方米等，配套建设道路等基础设施。</t>
  </si>
  <si>
    <t>十二师104团</t>
  </si>
  <si>
    <t>新疆中瑞恒远商贸集团有限公司</t>
  </si>
  <si>
    <t>建设海关监管检验中心、物流仓储。</t>
  </si>
  <si>
    <t>九师巴克图园区</t>
  </si>
  <si>
    <t>新疆国生投资公司</t>
  </si>
  <si>
    <t>新建物流库房10座，共2.5万平方米，建设2万平方米交易设施，商品交易区，包括展场5万平方米，商用设施1万平方米。</t>
  </si>
  <si>
    <t>北屯工业园区</t>
  </si>
  <si>
    <t>北屯市金山房地产开发有限公司</t>
  </si>
  <si>
    <t>建设农机、机电产品进出口交易市场，规划用地面积254亩（169636平方米），总建筑面积122050平方米。</t>
  </si>
  <si>
    <t>新疆大屯北业国际商贸有限公司</t>
  </si>
  <si>
    <t>建设北屯火车站前以北国际商贸城，规划地面积162.96亩，总建筑面积16万平方米。</t>
  </si>
  <si>
    <t>新疆浩宇希望商业投资有限责任公司</t>
  </si>
  <si>
    <t>建设北屯市火车站站前小商品批发市场，规划用地面积129.7亩，总建筑面积75757平方米。</t>
  </si>
  <si>
    <t>兵团张家港商会</t>
  </si>
  <si>
    <t>建设占地面积约20万平方米建材综合市场。</t>
  </si>
  <si>
    <t>中国诚通物流有限公司</t>
  </si>
  <si>
    <t>建设集仓储、运输、物流信息、海关监管等为一体的现代化大型物流园，规划占地规模2002亩。</t>
  </si>
  <si>
    <t>石河子九州汇通房地产开发有限责任公司</t>
  </si>
  <si>
    <t xml:space="preserve">境内 </t>
  </si>
  <si>
    <t>石河子新虹商贸有限公司</t>
  </si>
  <si>
    <t>一期建设6栋库房、1栋冷库、1栋办公楼、1栋综合楼及生活辅助用房；二期建设10栋库房、1栋保鲜、批发市场库三期建设15栋库房，露天式库房、批发市场。规划占地规模187亩。</t>
  </si>
  <si>
    <t>石河子开发区</t>
  </si>
  <si>
    <t>杭铁集团</t>
  </si>
  <si>
    <t>新建集装箱物流基地，配套仓储、集装箱运输和服务。</t>
  </si>
  <si>
    <t>中国物流公司</t>
  </si>
  <si>
    <t>项目占地2000亩，新建物流综合服务区、展示交易区、企业基地区、物流功能区、海关监管区等，配套工商、税收、公安、银行、海关、进出口检验检疫等设施，以及部分商业、服务业设施。</t>
  </si>
  <si>
    <t>新疆天恒基投资（集团）有限公司</t>
  </si>
  <si>
    <t>建设跨境电商核心数据机房基础设施（机房200平方米,购置机房EPS系统，空调系统、机房装修、消防和安防系统以及路由器、核心交换机、上网行为管理设备、服务器采购），搭建跨境电商综合性平台。</t>
  </si>
  <si>
    <t>乌鲁木齐市及十三个兵团已建和拟建城市</t>
  </si>
  <si>
    <t>兵团质监局及各师质监局</t>
  </si>
  <si>
    <t>新建检测检验实验室，建设配套设施，购置检验检测设备等。</t>
  </si>
  <si>
    <t>2015—2020</t>
  </si>
  <si>
    <t>拟建</t>
  </si>
  <si>
    <t>哈萨克斯坦</t>
  </si>
  <si>
    <t>与哈萨克斯坦贸易有限责任公司合作，开展适用于哈方的棉花、土豆、番茄、甜菜等农作物的滴灌系统和栽培技术等研究，扩大推广辐射示范面积1000公顷。</t>
  </si>
  <si>
    <t>项目建设内容为土地开发和农业种植，其中一期5万亩、二期5.6万亩、三期7.4万亩，共18万亩，包括水利工程、道路、电力、营地建设。</t>
  </si>
  <si>
    <t>格鲁吉亚</t>
  </si>
  <si>
    <t>二师31团</t>
  </si>
  <si>
    <t>建设100个蔬菜大棚及配套基础设施，建设5000平方米保鲜库。</t>
  </si>
  <si>
    <t>新疆农垦科学院</t>
  </si>
  <si>
    <t>建筑面积3000平方米。展厅、专业实验室、会议室、教室、办公室、宿舍、食堂等土建及配套设备购置；建成兵团现代农业在吉国的展示中心、培训中心、研发中心、成果转化与推广示范中心。</t>
  </si>
  <si>
    <t>示范基地4000亩，日光温室1800平方米。农田灌溉、水电、道路、库房、晒场等田间办公、实验、示范、食宿设施建设及生产生活配套设备购置；综合示范兵团节水灌溉、设施栽培、作物品种、农业机械等先进农业技术和产品。</t>
  </si>
  <si>
    <t>兵团勘察设计院</t>
  </si>
  <si>
    <t>1000亩，种植水稻，加工大米，蔬菜大棚，蛋鸡养殖等。</t>
  </si>
  <si>
    <t>巴基斯坦旁遮布省、信德省</t>
  </si>
  <si>
    <t>新疆叶河阳光农业股份有限公司</t>
  </si>
  <si>
    <t>在旁遮布、信德省建立农业开发、加工、出口等。</t>
  </si>
  <si>
    <t>建设农业设施大棚80个、种植蔬菜、花卉、食用菌。</t>
  </si>
  <si>
    <t>哈萨克斯坦</t>
  </si>
  <si>
    <t>与哈萨克斯坦邮政集团合作，建设中亚跨境电子商务数据中心，为跨境电子商务提供数据服务支撑基础等，打造区域性物流集散枢纽。</t>
  </si>
  <si>
    <t>旅游集散分中心5000平方米，自驾车营地20000平方米，中国屯垦旅游智能旅游信息服务平台，兵团旅游标识系统，旅游厕所50座，旅游度假区2个，旅游标识标牌等公共服务设施。</t>
  </si>
  <si>
    <t>西域种植资源培育基地、林、草、药材复合经济生态示范区、甘草半野生化种植区、大漠自然植被修复区。建设规模30平方公里。</t>
  </si>
  <si>
    <t>丰庆湖</t>
  </si>
  <si>
    <t>十师北屯市湿地保护办公室</t>
  </si>
  <si>
    <t>国家级湿地公园。</t>
  </si>
  <si>
    <t>各师团</t>
  </si>
  <si>
    <t>各师</t>
  </si>
  <si>
    <t>建设高等级公路里程328公里，其中一级公路58公里；二级公里270公里。</t>
  </si>
  <si>
    <t>有关师团</t>
  </si>
  <si>
    <t>建设1座支线机场和一批通用航空基础设施项目及配套设施。</t>
  </si>
  <si>
    <t>一师等有关师</t>
  </si>
  <si>
    <t>建设阿拉尔支线铁路及园区铁路专用线项目等。</t>
  </si>
  <si>
    <t>五师89团</t>
  </si>
  <si>
    <t>有关企业</t>
  </si>
  <si>
    <t>建设年产2万吨果蔬浓缩汁生产线。</t>
  </si>
  <si>
    <t>商务洽谈</t>
  </si>
  <si>
    <t>双河市</t>
  </si>
  <si>
    <t>新赛股份有限公司</t>
  </si>
  <si>
    <t>新建年产50万锭棉纺织生产线及配套设施。项目分三期建设，其中一期为精梳25万锭及针织面料项目，二期精梳25万锭及机织面料项目。</t>
  </si>
  <si>
    <t>三师草湖
产业园</t>
  </si>
  <si>
    <t>新疆东纯兴纺织有限公司</t>
  </si>
  <si>
    <t>建设50万锭棉纺生产线。</t>
  </si>
  <si>
    <t>石河子开发区</t>
  </si>
  <si>
    <t>如意集团</t>
  </si>
  <si>
    <t>以原天盛产能为基础，棉纺技改100万锭、新增100万锭，达到200万锭；技改3500吨毛巾、3000万米衬衣面料。</t>
  </si>
  <si>
    <t>华茂纺织有限公司</t>
  </si>
  <si>
    <t>建设1.5亿米织布和1.5万吨针织产品生产线及配套设施。</t>
  </si>
  <si>
    <t>新农开发股分公司</t>
  </si>
  <si>
    <t>建设年产10万吨麻纤维生产线及配套装置。</t>
  </si>
  <si>
    <t>五家渠市</t>
  </si>
  <si>
    <t>新疆华春毛纺有限公司</t>
  </si>
  <si>
    <t>年产400吨无毛绒、1800吨毛条、1000吨半精纺纱、5万锭精纺、200万条围巾披肩、100万套高档西装生产线，购置设备及配套设施。</t>
  </si>
  <si>
    <t>奎屯市</t>
  </si>
  <si>
    <t>15万锭棉纱生产线建设项目。</t>
  </si>
  <si>
    <t xml:space="preserve">阿拉尔市 </t>
  </si>
  <si>
    <t>建设年产5万吨煤质活性碳生产线。</t>
  </si>
  <si>
    <t>建设年产20万吨甲醇综合、甲醇9.2万吨、醋酸5.6万吨、醋酸乙烯20万吨、联产28万吨尿素生产线。</t>
  </si>
  <si>
    <t>建设年产30万吨二甲醚生产线。</t>
  </si>
  <si>
    <t>建设年产4万吨1.4丁二醇生产线及配套装
置。</t>
  </si>
  <si>
    <t>建设年产10万吨丙烯腈及5万吨腈纶生产
线。</t>
  </si>
  <si>
    <t xml:space="preserve">石河子市 </t>
  </si>
  <si>
    <t>建设年产40亿Nm3煤制天然气。</t>
  </si>
  <si>
    <t>建设主要内容：200兆瓦分布式太阳能生态光伏电站（一期30兆瓦）及配套变电站、公用工程、辅助设施等；建设规模：30兆瓦分布式光伏电站。</t>
  </si>
  <si>
    <t>兵团霍尔果斯口岸工业园区</t>
  </si>
  <si>
    <t>64团</t>
  </si>
  <si>
    <t>年产2000台全喂入谷物联合收割机、500台套自走式彩棉机。</t>
  </si>
  <si>
    <t>67团</t>
  </si>
  <si>
    <t>年产1000台大型装载机、600台套路面综合养护车。</t>
  </si>
  <si>
    <t>克可达拉中心产业园</t>
  </si>
  <si>
    <t>克可达拉建投公司</t>
  </si>
  <si>
    <t>年产50万辆中小型机械。</t>
  </si>
  <si>
    <t>一师供销公司</t>
  </si>
  <si>
    <t>规划容量为10000吨气调库2座，气调库内分设为4个库，气调库为地上式，库高6米，货物堆放设计高度为4米。</t>
  </si>
  <si>
    <t>图木舒克市</t>
  </si>
  <si>
    <t>图木舒克市光华投资有限责任公司</t>
  </si>
  <si>
    <t>项目用地面积20公顷。建设瓜果蔬菜等保鲜农产品、物流配送服务
设施。</t>
  </si>
  <si>
    <t>喀什市</t>
  </si>
  <si>
    <t>喀什经济开发区兵团分区前海投资有限责任公司</t>
  </si>
  <si>
    <t>新建综合性标准仓库、冷库、电子商务仓储配送中心、商品转运、货运场、卸货站及附属配套设施。房屋建筑面积3.80万平方米。</t>
  </si>
  <si>
    <t>五师赛里木运输有限责任公司</t>
  </si>
  <si>
    <t>建设综合服务楼二层，仓库12489.2平方米，库棚4366.5平方米，露天堆场9288.6平方米，大型停车场8217.6平方米。购置装卸设备、30辆运输车辆及其他配套设施。</t>
  </si>
  <si>
    <t>霍尔果斯经济开发区兵团分区</t>
  </si>
  <si>
    <t>建设辐射中亚的跨境机电城。</t>
  </si>
  <si>
    <t>规划编制</t>
  </si>
  <si>
    <t>克拉玛依市</t>
  </si>
  <si>
    <t>五五工业园区五星公司</t>
  </si>
  <si>
    <t>主要建设年吞煤1000万吨煤炭运输铁路专用线18公里、煤炭堆场等设施。项目总占地面积600亩。</t>
  </si>
  <si>
    <t>巴基斯坦</t>
  </si>
  <si>
    <t>兵团建工
集团</t>
  </si>
  <si>
    <t>与巴基斯坦合作，在巴基斯坦建设5000亩现代农业示范园区，包括农业生产加工、农机装备展示、技术培训区域。</t>
  </si>
  <si>
    <t>2017—2019</t>
  </si>
  <si>
    <t>石河子大学</t>
  </si>
  <si>
    <t>与哈萨克斯坦塔拉兹国立大学合作，研制适于当地主要蔬菜的低成本无土育苗及栽培复合基质配方及专用肥营养配方等，建立4公顷现代设施温室核心示范区。</t>
  </si>
  <si>
    <t>巴基斯坦伊斯兰堡</t>
  </si>
  <si>
    <t>十三师天元供销（集团）有限公司</t>
  </si>
  <si>
    <t>三师图木舒克市党委宣传部（文物局）</t>
  </si>
  <si>
    <t>依托三师文化馆、博物馆、图书馆“三馆合一”项目，建筑面积1.2万平方米。</t>
  </si>
  <si>
    <t>阿拉尔、五家渠、图木舒克市、铁门关市</t>
  </si>
  <si>
    <t>建设奶牛、肉羊、家禽现代化养殖基地。</t>
  </si>
  <si>
    <t>2018—2020</t>
  </si>
  <si>
    <t>阿拉尔、五家渠、石河子、图木舒克市、铁门关市</t>
  </si>
  <si>
    <t>建设棉花、番茄现代生产示范基地，配套建设农业科技成果和装备展示区。</t>
  </si>
  <si>
    <t>一、二、四、七、九、十二、十四师</t>
  </si>
  <si>
    <t>建设5万座设施大棚及配套基础设施建设。</t>
  </si>
  <si>
    <t>2018—2021</t>
  </si>
  <si>
    <t>阿拉尔、图木舒克、石河子等有关师市</t>
  </si>
  <si>
    <t>建设400万锭棉纺生产线，并延伸产业链发展织布、服装、地毯产业。</t>
  </si>
  <si>
    <t>新疆塔里木农业综合开发股份有限公司</t>
  </si>
  <si>
    <t>新建年产100万锭棉纺生产线及配套设施</t>
  </si>
  <si>
    <t>2018—2020</t>
  </si>
  <si>
    <t>新疆协鑫能源化工有限责任公司</t>
  </si>
  <si>
    <t>建设年产100亿立方米煤制天然气</t>
  </si>
  <si>
    <t>2018—2019</t>
  </si>
  <si>
    <t>伊犁龙宇南岗煤电</t>
  </si>
  <si>
    <t>建设年产40亿立方米煤制天然气。</t>
  </si>
  <si>
    <t>三师</t>
  </si>
  <si>
    <t>20万吨生物柴油。</t>
  </si>
  <si>
    <t>10万吨粘胶纤维。</t>
  </si>
  <si>
    <t>100万吨石头纸。</t>
  </si>
  <si>
    <t>20万吨纳米碳酸钙。</t>
  </si>
  <si>
    <t>22万吨煤制乙二醇。</t>
  </si>
  <si>
    <t>60万吨煤制烯烃。</t>
  </si>
  <si>
    <t>50万吨煤制甲醇。</t>
  </si>
  <si>
    <t>500万吨炼油项目。</t>
  </si>
  <si>
    <t>10亿方天然气化工。</t>
  </si>
  <si>
    <t>哈密三塘湖、准东等地区建设火电项目。</t>
  </si>
  <si>
    <t>南疆垦区</t>
  </si>
  <si>
    <t>在南疆垦区建成百万千瓦级光伏基地。</t>
  </si>
  <si>
    <t>三师、二师</t>
  </si>
  <si>
    <t>节水器材生产厂房及生产线改扩建项目。</t>
  </si>
  <si>
    <t>采棉机生产厂房及生产线改扩建项目。</t>
  </si>
  <si>
    <t>农业机械生产厂房及生产线改扩建项目。</t>
  </si>
  <si>
    <t>阿拉尔市工业园区华元开发建设有限公司</t>
  </si>
  <si>
    <t>规划用地160亩，建筑面积1万平方米。建设集仓储区、联合检验区、化工产品仓储配送中心、能源化工物流信息网于一体的综合物流园区设施。</t>
  </si>
  <si>
    <t>供销公司</t>
  </si>
  <si>
    <t>规划用地160亩，建筑面积1万平方米，建设集仓储区、联合检验区、化工产品仓储配送中心、能源化工物流信息网等于一体的综合物流园区。</t>
  </si>
  <si>
    <t>建设散装中转储油罐、精炼油车间、油脂脱蜡车间、小包装车间、储备库及配套设施，大米深加工、谷物复合营养面粉生产线和阿拉尔铁路货运站及配套设施,规划用地面积1150亩。</t>
  </si>
  <si>
    <t>各园区</t>
  </si>
  <si>
    <t>阿拉尔市工业园区、沙井子、玉尔滚、四团别轶里、喀什兵团分区建设农产品、工业产品、仓储用房基地、信息化管理、物流周转设施等配套。</t>
  </si>
  <si>
    <t>九师巴克图园区</t>
  </si>
  <si>
    <t>万格集团投资公司</t>
  </si>
  <si>
    <t>项目占地3000亩，新建综合办公（培训）区，生活服务区，出口加工区，加工贸易区，保税仓储物流区。</t>
  </si>
  <si>
    <t>新疆永利商贸公司</t>
  </si>
  <si>
    <t>占地500亩，建设保税物流仓储、展示交易区、电子监控设施等。</t>
  </si>
  <si>
    <t>商务局</t>
  </si>
  <si>
    <t>用地3000亩，建设散装中转区，仓储区、联合检验区、产品仓储配送中心、物流信息网等于一体的配套设施，并建设阿拉尔铁路专用线及配套设施。</t>
  </si>
  <si>
    <t>161团、165团、170团</t>
  </si>
  <si>
    <t>新建200MW风电、300MW大型地面光伏电站。</t>
  </si>
  <si>
    <t>境外</t>
  </si>
  <si>
    <t>周边国家及丝绸之路经济带沿线国家</t>
  </si>
  <si>
    <t>先期随国家有关部委组织的团体参加，后期独立组队参加，力争优秀文艺作品、出版物和广电节目落地周边国家。</t>
  </si>
  <si>
    <t>拟组建的兵团演艺集团、数字电影院线集团、报业出版集团、文广传媒集团</t>
  </si>
  <si>
    <t>邀请内地省市及周边国家和丝绸之路经济带沿线国家参展，加强与国内外优秀文化企业交流合作。</t>
  </si>
  <si>
    <t>项目名称</t>
  </si>
  <si>
    <t>开工类</t>
  </si>
  <si>
    <t>基础设施互联互通</t>
  </si>
  <si>
    <t>航空基础设施及设备购置项目</t>
  </si>
  <si>
    <t>铁路基础设施</t>
  </si>
  <si>
    <t>十师北屯市火车站客运站项目</t>
  </si>
  <si>
    <t>十师北屯市186团口岸客运站项目</t>
  </si>
  <si>
    <t>兵团云数据中心工业云公共服务平台</t>
  </si>
  <si>
    <t>跨境电子商务公共服务平台</t>
  </si>
  <si>
    <t>兵团互联网金融综合服务平台</t>
  </si>
  <si>
    <t>八大进出口产业基地</t>
  </si>
  <si>
    <t>兵团高效节水灌溉基地项目</t>
  </si>
  <si>
    <t>九师现代农业出口温室大棚基地建设</t>
  </si>
  <si>
    <t>十师北屯市节水器材生产项目</t>
  </si>
  <si>
    <t>新疆西部牧业股份有限公司精饲料生产基地技术改造项目和乳品科技园项目</t>
  </si>
  <si>
    <t>阿拉尔新农乳业有限责任公司乳业综合加工基地建设项目</t>
  </si>
  <si>
    <t>阿拉尔康美饮料制造厂矿泉水和果蔬饮料生产线建设项目</t>
  </si>
  <si>
    <t>疆南牧业有限公司牛羊肉自动化屠宰生产线建设项目</t>
  </si>
  <si>
    <t>84团玉米精深加工建设项目及甜玉米、鹰嘴豆等罐头加工项目</t>
  </si>
  <si>
    <t>好丽友（北屯）农业科技发展有限责任公司马铃薯雪花粉、颗粒粉生产线及配套设施建设项目</t>
  </si>
  <si>
    <t>潍坊华敏置业有限公司特色食品产业孵化园项目</t>
  </si>
  <si>
    <t>天山雪米农业有限公司年产10万吨有机米加工改扩建项目</t>
  </si>
  <si>
    <t>十师北屯市大罗素马铃薯加工二期工程</t>
  </si>
  <si>
    <t>十师北屯市特色食品产业孵化园项目</t>
  </si>
  <si>
    <t>十师北屯市果胶加工项目</t>
  </si>
  <si>
    <t>新疆锦域纺织有限公司20万锭纺织项目二期建设项目</t>
  </si>
  <si>
    <t>新越丝路有限公司高档毛巾研发基地建设</t>
  </si>
  <si>
    <t>新疆新来福纺织有限公司50万锭棉纺项目一期</t>
  </si>
  <si>
    <t>草湖产业园200万锭一期30万锭纺织项目</t>
  </si>
  <si>
    <t>新疆德爱尔雪峰绒业有限公司羊绒粗纺一期、二期项目</t>
  </si>
  <si>
    <t>新疆石河子银河纺织有限责任公司特纺纱生产线扩建及技术改造项目</t>
  </si>
  <si>
    <t>如意集团对原天盛公司技改及恢复生产、升级改造项目</t>
  </si>
  <si>
    <t>润铭工贸年加工500万件服装建设项目</t>
  </si>
  <si>
    <t>新疆秋实双久纺织品有限公司紧密纺彩棉毛巾生产线建设项目</t>
  </si>
  <si>
    <t>浙江富丽达股份有限公司30万吨粘胶纤维、18万吨浆粕项目</t>
  </si>
  <si>
    <t>铁门关市新兴纺织有限公司30万锭纺纱项目</t>
  </si>
  <si>
    <t>河北恒立纺织印染有限公司30万锭棉纺项目</t>
  </si>
  <si>
    <t>新疆昆仑山不锈钢管业制品有限公司年产10万吨管材项目</t>
  </si>
  <si>
    <t>新疆奥凡铁合金有限公司年产10万吨铁合金项目</t>
  </si>
  <si>
    <t>天山铝业100万吨高精铝制品深加工项目</t>
  </si>
  <si>
    <t>新疆胜星联合化工有限公司70万吨白油项目</t>
  </si>
  <si>
    <t>兵团天盈石油年产30万吨/乙二醇一期15万吨项目</t>
  </si>
  <si>
    <t>伊犁洋宁蓖麻深加工项目</t>
  </si>
  <si>
    <t>新疆新业能源化工有限责任公司年产20万吨1,4丁二醇精细化工及配套工程项目</t>
  </si>
  <si>
    <t>新疆五家渠现代石油化工有限公司建设30万吨/年催化脱蜡/润滑油联合生产项目</t>
  </si>
  <si>
    <t>新疆锦贸鑫能源有限公司100万吨/年沥青及资源化综合利用项目</t>
  </si>
  <si>
    <t>新疆胜沃能源开发有限公司长焰煤分质利用化工一体化示范项目</t>
  </si>
  <si>
    <t>新疆邦友化工有限公司100万吨重油制烯烃项目</t>
  </si>
  <si>
    <t>天辰化工有限公司年产20万吨乙二醇项目</t>
  </si>
  <si>
    <t>新疆胜星联合化工有限公司500万吨/年煤油共炼及天然气深加工项目</t>
  </si>
  <si>
    <t>中衡骏化能源科技股份有限公司新疆呼图壁煤炭分质利用氨烃联产项目</t>
  </si>
  <si>
    <t>金派环保科技催化剂再生利用产业项目</t>
  </si>
  <si>
    <t>十师北屯市慧尔新型肥项目</t>
  </si>
  <si>
    <t>十三师瑞虹2×660兆瓦煤电项目</t>
  </si>
  <si>
    <t>兵团疆电外送配套新能源建设项目</t>
  </si>
  <si>
    <t>经贸合作平台</t>
  </si>
  <si>
    <t>石河子保税物流中心（B型）建设项目</t>
  </si>
  <si>
    <t>新疆阿拉尔聚天红果业有限责任公司果品冷链物流基础设施建设项目</t>
  </si>
  <si>
    <t>西部果蔬公司石河子农产品交易中心升级改造项目</t>
  </si>
  <si>
    <t>北疆果蔬物流中心新建扩建项目</t>
  </si>
  <si>
    <t>中亚自由贸易市场一期二师二十七团商贸物流园区项目</t>
  </si>
  <si>
    <t>阿拉尔市网上商城建设</t>
  </si>
  <si>
    <t>36团米兰镇交通枢纽综合物流园建设项目</t>
  </si>
  <si>
    <t>口岸仓储现代物流项目</t>
  </si>
  <si>
    <t>图木舒克疆农物流园</t>
  </si>
  <si>
    <t>新疆舰桥国际物流有限公司铁路宽轨专用线(二期)</t>
  </si>
  <si>
    <t>奎屯综合物流园</t>
  </si>
  <si>
    <t>北屯市公铁联运基地建设项目</t>
  </si>
  <si>
    <t>十师北屯市农产品产业联动项目</t>
  </si>
  <si>
    <t>第十师北屯市火车站站前商服物流组团项目</t>
  </si>
  <si>
    <t>新疆九鼎梨城农产品批发交易市场项目</t>
  </si>
  <si>
    <t>十二师多式联运系列物流港项目</t>
  </si>
  <si>
    <t>新疆九鼎国际商贸城建设项目</t>
  </si>
  <si>
    <t>十三师亚欧国际生态智慧物流园</t>
  </si>
  <si>
    <t>兵团国际物流园</t>
  </si>
  <si>
    <t>亚欧国际物流港一期建设项目</t>
  </si>
  <si>
    <t>十师北屯市机电交易市场项目</t>
  </si>
  <si>
    <t>十师北屯市新疆大屯北业国际商城项目</t>
  </si>
  <si>
    <t>十师北屯市火车站前城市综合体义乌小商品批发城</t>
  </si>
  <si>
    <t>十师北屯市建材综合市场项目</t>
  </si>
  <si>
    <t>石河子城北物流园（中国诚通物流中心）</t>
  </si>
  <si>
    <t>九州汇通商贸物流港项目</t>
  </si>
  <si>
    <t>石河子市空港新虹物流园</t>
  </si>
  <si>
    <t>石河子开发区集装箱物流园项目</t>
  </si>
  <si>
    <t>石河子物流园项目</t>
  </si>
  <si>
    <t>新疆天恒基投资（集团）跨境电商项目</t>
  </si>
  <si>
    <t>兵团工业产品质量等综合检验检测基地建设工程项目</t>
  </si>
  <si>
    <t>实施走出去战略</t>
  </si>
  <si>
    <t>兵团与中泰集团塔吉克农业合作项目</t>
  </si>
  <si>
    <t>兵团与上海纺织苏丹农业合作项目</t>
  </si>
  <si>
    <t>31团赴格鲁吉亚农业综合开发项目</t>
  </si>
  <si>
    <t>吉尔吉斯斯坦兵团现代农业技术展示中心建设</t>
  </si>
  <si>
    <t>吉尔吉斯斯坦现代农业示范园区建设</t>
  </si>
  <si>
    <t>吉尔吉斯玉米良种繁育基地建设项目</t>
  </si>
  <si>
    <t>兵团农业示范园</t>
  </si>
  <si>
    <t>巴基斯坦农业合作开发基地</t>
  </si>
  <si>
    <t>农产品种植加工转化基地</t>
  </si>
  <si>
    <t>吉尔吉斯商品展示配送中心</t>
  </si>
  <si>
    <t>新疆建咨士力服装科技有限公司哈萨克斯坦合资建立2万套床品生产线</t>
  </si>
  <si>
    <t>塔吉克斯坦加工营销网络</t>
  </si>
  <si>
    <t>巴基斯坦拉合尔市KAHNA跨线立交桥项目</t>
  </si>
  <si>
    <t>哈萨克斯坦原木初加工项目</t>
  </si>
  <si>
    <t>青松建化在塔吉克斯坦新建水泥生产线建设项目</t>
  </si>
  <si>
    <t>完善城镇嵌入式布局</t>
  </si>
  <si>
    <t>新建城市城镇基础设施</t>
  </si>
  <si>
    <t>密切人文交流</t>
  </si>
  <si>
    <t>丝绸之路经济带旅游集散中心（六师和十二师丝路国际客厅）</t>
  </si>
  <si>
    <t>十师185、186团边境生态旅游区</t>
  </si>
  <si>
    <t>塔里木大学国际交流合作学院项目</t>
  </si>
  <si>
    <t>兵团文化传媒发展基地</t>
  </si>
  <si>
    <t>丝绸之路特色馆藏文献数字化共建共享工程</t>
  </si>
  <si>
    <t>石河子大学国际教育学院</t>
  </si>
  <si>
    <t>中亚中小学教师教育研修中心</t>
  </si>
  <si>
    <t>丝绸之路经济带核心区多语种教育资源云数据中心</t>
  </si>
  <si>
    <t>大型实景演艺基地《印象丝路》</t>
  </si>
  <si>
    <t>丝绸之路科技与艺术产业孵化平台</t>
  </si>
  <si>
    <t>丝绸之路生态文明协同创新平台</t>
  </si>
  <si>
    <t>新疆丝绸之路博物馆改扩建</t>
  </si>
  <si>
    <t>“互联网+”下的中亚文化交流与传播中心</t>
  </si>
  <si>
    <t>提升医疗服务水平</t>
  </si>
  <si>
    <t>兵团转化医学研究中心建设项目</t>
  </si>
  <si>
    <t>阿拉尔市中医院续建项目</t>
  </si>
  <si>
    <t>四师城市人民医院、中医院、妇幼保健院、疾控中心建设项目</t>
  </si>
  <si>
    <t>当好生态卫士</t>
  </si>
  <si>
    <t>国家重点生态功能区生态补偿</t>
  </si>
  <si>
    <t>塔里木河南岸塔漠北缘荒漠化防治“林、草、药材”复合生态种植示范区项目</t>
  </si>
  <si>
    <t>十师北屯市森林公园湿地工程</t>
  </si>
  <si>
    <t>储备类</t>
  </si>
  <si>
    <t>公路基础设施建设</t>
  </si>
  <si>
    <t>航空基础设施</t>
  </si>
  <si>
    <t>铁路基础设施</t>
  </si>
  <si>
    <t>89团年产2万吨鲜食葡萄浓缩汁加工项目</t>
  </si>
  <si>
    <t>新赛股份有限公司50万锭棉纺织产业园建设项目</t>
  </si>
  <si>
    <t>草湖产业园200万锭二期50万锭纺织项目</t>
  </si>
  <si>
    <t>新疆如意时尚纺织服装产业园</t>
  </si>
  <si>
    <t>华茂纺织有限公司织布及针织项目</t>
  </si>
  <si>
    <t>新农开发股分公司年产10万吨麻纤维生产建设项目</t>
  </si>
  <si>
    <t>新疆华春毛纺有限公司五家渠华春毛纺工业园二期建设项目</t>
  </si>
  <si>
    <t>七师15万锭棉纱项目</t>
  </si>
  <si>
    <t>年产5万吨煤质活性碳生产线建设项目</t>
  </si>
  <si>
    <t>电石炉尾气制甲醇联合化工生产线建设项目</t>
  </si>
  <si>
    <t>年产30万吨二甲醚生产线建设项目</t>
  </si>
  <si>
    <t>年产4万吨1.4丁二醇生产线及配套装置建设项目</t>
  </si>
  <si>
    <t>年产10万吨丙烯腈及5万吨腈纶项目生产线建设项目</t>
  </si>
  <si>
    <t>兵团准东40亿Nm3/a煤制天然气项目</t>
  </si>
  <si>
    <t>200兆瓦光农互补生态光伏（一期30兆瓦）项目</t>
  </si>
  <si>
    <t>64团农牧机械生产项目</t>
  </si>
  <si>
    <t>64团工程机械生产项目</t>
  </si>
  <si>
    <t>克可达拉市中小型机械装备制造</t>
  </si>
  <si>
    <t>阿拉尔市农产品冷链物流配送中心</t>
  </si>
  <si>
    <t>图木舒克市机场物流中心项目</t>
  </si>
  <si>
    <t>兵团草湖广东纺织服装产业园首期综合物流建设项目</t>
  </si>
  <si>
    <t>五师双河市物流园区建设项目</t>
  </si>
  <si>
    <t>亚中机电城项目</t>
  </si>
  <si>
    <t>五五园区煤炭集散物流港项目</t>
  </si>
  <si>
    <t>实施走出去战略</t>
  </si>
  <si>
    <t>中巴现代农业合作示范园区建设项目</t>
  </si>
  <si>
    <t>现代设施蔬菜标准化生产示范基地</t>
  </si>
  <si>
    <t>中巴国际科技商贸现代物流园</t>
  </si>
  <si>
    <t>丝绸之路历史博物馆</t>
  </si>
  <si>
    <t>六师一城三馆一园</t>
  </si>
  <si>
    <t>四师文化传播中心</t>
  </si>
  <si>
    <t>与境外媒体合作</t>
  </si>
  <si>
    <t>兵团职业教育国际合作示范区建设项目</t>
  </si>
  <si>
    <t>一师阿拉尔沙漠旅游开发</t>
  </si>
  <si>
    <t>阿拉尔市“塔河源”生态旅游示范区</t>
  </si>
  <si>
    <t>36团旅游开发及服务中心建设项目</t>
  </si>
  <si>
    <t>阿拉尔国家胡杨森林公园建设项目</t>
  </si>
  <si>
    <t>提升医疗服务水平</t>
  </si>
  <si>
    <t>医疗服务分中心建设</t>
  </si>
  <si>
    <t>重点专科医院建设</t>
  </si>
  <si>
    <t>南疆重点医院应急体系建设</t>
  </si>
  <si>
    <t>兵团第二批重要水库生态保护项目</t>
  </si>
  <si>
    <t>1.8亿方苦咸水淡化综合处理一期5000万方苦咸水综合利用项目</t>
  </si>
  <si>
    <t>兵团重点生态功能区生态保护项目</t>
  </si>
  <si>
    <t>谋划类</t>
  </si>
  <si>
    <t>4团至别迭里口岸公路建设</t>
  </si>
  <si>
    <t>国道G219线</t>
  </si>
  <si>
    <t>兵团畜牧养殖示范推广基地建设</t>
  </si>
  <si>
    <t>兵团现代农业示范推广基地</t>
  </si>
  <si>
    <t>设施农业建设项目</t>
  </si>
  <si>
    <t>纺织服装项目</t>
  </si>
  <si>
    <t>新疆塔里木农业综合开发股份有限公司棉纺织100万锭项目</t>
  </si>
  <si>
    <t>新疆协鑫能源化工有限责任公司100亿立方米煤制天然气项目</t>
  </si>
  <si>
    <t>伊犁龙宇南岗煤电2×20亿立方米煤制天然气项目</t>
  </si>
  <si>
    <t>三师生物柴油项目</t>
  </si>
  <si>
    <t>三师粘胶纤维项目</t>
  </si>
  <si>
    <t>三师石头纸项目</t>
  </si>
  <si>
    <t>三师纳米碳酸钙项目</t>
  </si>
  <si>
    <t>十师煤制乙二醇项目</t>
  </si>
  <si>
    <t>六师煤制烯烃项目</t>
  </si>
  <si>
    <t>六师煤制甲醇项目</t>
  </si>
  <si>
    <t>三师石油化工项目</t>
  </si>
  <si>
    <t>三师天然气化工项目</t>
  </si>
  <si>
    <t>“十三五”兵团疆电外送火电项目</t>
  </si>
  <si>
    <t>兵团南疆光伏基地建设项目</t>
  </si>
  <si>
    <t>兵团南疆油气储备中心建设</t>
  </si>
  <si>
    <t>新疆天业节水灌溉股份有限公司产能扩建项目</t>
  </si>
  <si>
    <t>石河子贵航农机装备有限责任公司产能扩建项目</t>
  </si>
  <si>
    <t>新疆科神农业机械科技装备科技开发股份有限公司产能扩建项目</t>
  </si>
  <si>
    <t>阿拉尔能源化工物流园区</t>
  </si>
  <si>
    <t>阿拉尔粮油食品加工物流产业园</t>
  </si>
  <si>
    <t>一师阿拉尔市五大仓储物流园区建设</t>
  </si>
  <si>
    <t>巴克图国际物流园</t>
  </si>
  <si>
    <t>巴克图保税物流库建设项目</t>
  </si>
  <si>
    <t>阿拉尔物流聚集区铁路物流中心</t>
  </si>
  <si>
    <t>九师风、光伏电站项目</t>
  </si>
  <si>
    <t>出国参加文化年、艺术节及电影展、图书音像展、广电节目展或综合性文化展览</t>
  </si>
  <si>
    <t>医疗科研服务能力提升工程</t>
  </si>
  <si>
    <t>重点传染病专科医院基础设施建设项目</t>
  </si>
  <si>
    <t>兵团南疆区域医疗中心基础设施建设项目</t>
  </si>
  <si>
    <t>兵团基因检测技术应用示范中心建设项目</t>
  </si>
  <si>
    <t>亿利资源生态产业示范区建设项目</t>
  </si>
  <si>
    <t>兵团参与建设丝绸之路经济带重点项目清单</t>
  </si>
  <si>
    <t>单位:万元</t>
  </si>
  <si>
    <t>序号</t>
  </si>
  <si>
    <t>一</t>
  </si>
  <si>
    <t>（一）</t>
  </si>
  <si>
    <t>（二）</t>
  </si>
  <si>
    <t>（三）</t>
  </si>
  <si>
    <t>（四）</t>
  </si>
  <si>
    <t>（五）</t>
  </si>
  <si>
    <t>（六）</t>
  </si>
  <si>
    <t>（七）</t>
  </si>
  <si>
    <t>（八）</t>
  </si>
  <si>
    <t>二</t>
  </si>
  <si>
    <t>三</t>
  </si>
  <si>
    <t xml:space="preserve">    </t>
  </si>
  <si>
    <t>建设图木舒克、阿拉尔支线机场和一批通用航空基础设施项目；购置固定翼飞机14架；直升机10架；无人机10架及配套设施设备。</t>
  </si>
  <si>
    <t>阿拉尔至且末（阿拉尔至塔中45号井）120公里穿沙公路配套绿色生态经济走廊项目</t>
  </si>
  <si>
    <t>六师五家渠保税物流中心（B型）建设项目</t>
  </si>
  <si>
    <t>三师国资公司等</t>
  </si>
  <si>
    <t>在图木舒克市、库西经济工业园区建设成品油战略储备基地。</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</si>
</sst>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
    <numFmt numFmtId="186" formatCode="0.00_ "/>
    <numFmt numFmtId="187" formatCode="0_ "/>
    <numFmt numFmtId="188" formatCode="&quot;Yes&quot;;&quot;Yes&quot;;&quot;No&quot;"/>
    <numFmt numFmtId="189" formatCode="&quot;True&quot;;&quot;True&quot;;&quot;False&quot;"/>
    <numFmt numFmtId="190" formatCode="&quot;On&quot;;&quot;On&quot;;&quot;Off&quot;"/>
    <numFmt numFmtId="191" formatCode="[$€-2]\ #,##0.00_);[Red]\([$€-2]\ #,##0.00\)"/>
    <numFmt numFmtId="192" formatCode="0.0_ "/>
  </numFmts>
  <fonts count="57">
    <font>
      <sz val="11"/>
      <color theme="1"/>
      <name val="Calibri"/>
      <family val="0"/>
    </font>
    <font>
      <sz val="11"/>
      <color indexed="8"/>
      <name val="宋体"/>
      <family val="0"/>
    </font>
    <font>
      <sz val="9"/>
      <name val="宋体"/>
      <family val="0"/>
    </font>
    <font>
      <sz val="12"/>
      <name val="宋体"/>
      <family val="0"/>
    </font>
    <font>
      <sz val="12"/>
      <name val="仿宋_GB2312"/>
      <family val="3"/>
    </font>
    <font>
      <sz val="14"/>
      <name val="仿宋_GB2312"/>
      <family val="3"/>
    </font>
    <font>
      <sz val="10"/>
      <name val="宋体"/>
      <family val="0"/>
    </font>
    <font>
      <sz val="12"/>
      <name val="方正仿宋简体"/>
      <family val="4"/>
    </font>
    <font>
      <sz val="12"/>
      <name val="Times New Roman"/>
      <family val="1"/>
    </font>
    <font>
      <sz val="12"/>
      <color indexed="10"/>
      <name val="方正仿宋简体"/>
      <family val="4"/>
    </font>
    <font>
      <u val="single"/>
      <sz val="11"/>
      <color indexed="12"/>
      <name val="宋体"/>
      <family val="0"/>
    </font>
    <font>
      <u val="single"/>
      <sz val="11"/>
      <color indexed="36"/>
      <name val="宋体"/>
      <family val="0"/>
    </font>
    <font>
      <sz val="12"/>
      <color indexed="10"/>
      <name val="仿宋_GB2312"/>
      <family val="3"/>
    </font>
    <font>
      <sz val="10"/>
      <color indexed="10"/>
      <name val="Helv"/>
      <family val="2"/>
    </font>
    <font>
      <sz val="12"/>
      <color indexed="10"/>
      <name val="Times New Roman"/>
      <family val="1"/>
    </font>
    <font>
      <sz val="12"/>
      <color indexed="12"/>
      <name val="仿宋_GB2312"/>
      <family val="3"/>
    </font>
    <font>
      <sz val="18"/>
      <name val="黑体"/>
      <family val="0"/>
    </font>
    <font>
      <sz val="14"/>
      <name val="宋体"/>
      <family val="0"/>
    </font>
    <font>
      <sz val="12"/>
      <color indexed="10"/>
      <name val="宋体"/>
      <family val="0"/>
    </font>
    <font>
      <sz val="24"/>
      <name val="方正大标宋简体"/>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name val="宋体"/>
      <family val="0"/>
    </font>
    <font>
      <sz val="24"/>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sz val="24"/>
      <name val="Calibri"/>
      <family val="0"/>
    </font>
    <font>
      <sz val="1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s>
  <cellStyleXfs count="8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3" fillId="0" borderId="0">
      <alignment vertical="top"/>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pplyFill="0">
      <alignment/>
      <protection/>
    </xf>
    <xf numFmtId="0" fontId="0" fillId="0" borderId="0">
      <alignment/>
      <protection/>
    </xf>
    <xf numFmtId="0" fontId="1" fillId="0" borderId="0">
      <alignment/>
      <protection/>
    </xf>
    <xf numFmtId="0" fontId="6" fillId="0" borderId="0">
      <alignment/>
      <protection/>
    </xf>
    <xf numFmtId="0" fontId="1" fillId="0" borderId="0">
      <alignment/>
      <protection/>
    </xf>
    <xf numFmtId="0" fontId="3" fillId="0" borderId="0">
      <alignment vertical="center"/>
      <protection/>
    </xf>
    <xf numFmtId="0" fontId="3" fillId="0" borderId="0">
      <alignment vertical="top"/>
      <protection/>
    </xf>
    <xf numFmtId="0" fontId="1" fillId="0" borderId="0">
      <alignment vertical="center"/>
      <protection/>
    </xf>
    <xf numFmtId="0" fontId="1" fillId="0" borderId="0">
      <alignment/>
      <protection/>
    </xf>
    <xf numFmtId="0" fontId="3" fillId="0" borderId="0">
      <alignment/>
      <protection/>
    </xf>
    <xf numFmtId="0" fontId="10"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8" fillId="0" borderId="0">
      <alignment/>
      <protection/>
    </xf>
    <xf numFmtId="0" fontId="11" fillId="0" borderId="0" applyNumberFormat="0" applyFill="0" applyBorder="0" applyAlignment="0" applyProtection="0"/>
    <xf numFmtId="0" fontId="1" fillId="32" borderId="9" applyNumberFormat="0" applyFont="0" applyAlignment="0" applyProtection="0"/>
  </cellStyleXfs>
  <cellXfs count="69">
    <xf numFmtId="0" fontId="0" fillId="0" borderId="0" xfId="0" applyFont="1" applyAlignment="1">
      <alignment/>
    </xf>
    <xf numFmtId="0" fontId="5"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13" fillId="0" borderId="0" xfId="0" applyFont="1" applyFill="1" applyAlignment="1">
      <alignment vertical="center"/>
    </xf>
    <xf numFmtId="0" fontId="14" fillId="0" borderId="0" xfId="0" applyFont="1" applyFill="1" applyAlignment="1">
      <alignment vertical="center" wrapText="1"/>
    </xf>
    <xf numFmtId="0" fontId="13" fillId="0" borderId="0" xfId="0" applyFont="1" applyFill="1" applyBorder="1" applyAlignment="1">
      <alignment vertical="center"/>
    </xf>
    <xf numFmtId="0" fontId="9" fillId="0" borderId="0" xfId="0" applyFont="1" applyFill="1" applyBorder="1" applyAlignment="1" applyProtection="1">
      <alignment horizontal="left" vertical="center" wrapText="1"/>
      <protection locked="0"/>
    </xf>
    <xf numFmtId="0" fontId="15" fillId="0" borderId="0" xfId="0" applyFont="1" applyFill="1" applyBorder="1" applyAlignment="1">
      <alignment horizontal="left" vertical="center" wrapText="1"/>
    </xf>
    <xf numFmtId="0" fontId="15" fillId="0" borderId="0" xfId="0" applyFont="1" applyFill="1" applyAlignment="1">
      <alignment horizontal="left" vertical="center" wrapText="1"/>
    </xf>
    <xf numFmtId="0" fontId="17" fillId="0" borderId="0" xfId="0" applyFont="1" applyFill="1" applyBorder="1" applyAlignment="1">
      <alignment horizontal="center" vertical="center"/>
    </xf>
    <xf numFmtId="0" fontId="17" fillId="0" borderId="0" xfId="0" applyFont="1"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Border="1" applyAlignment="1">
      <alignment vertical="center" wrapText="1"/>
    </xf>
    <xf numFmtId="0" fontId="3" fillId="0" borderId="0" xfId="0" applyFont="1" applyAlignment="1">
      <alignment vertical="center" wrapText="1"/>
    </xf>
    <xf numFmtId="0" fontId="18" fillId="0" borderId="0" xfId="0" applyFont="1" applyFill="1" applyBorder="1" applyAlignment="1">
      <alignment vertical="center" wrapText="1"/>
    </xf>
    <xf numFmtId="0" fontId="18" fillId="0" borderId="0" xfId="0" applyFont="1" applyFill="1" applyAlignment="1">
      <alignment vertical="center" wrapText="1"/>
    </xf>
    <xf numFmtId="0" fontId="18" fillId="0" borderId="0" xfId="0" applyFont="1" applyBorder="1" applyAlignment="1">
      <alignment vertical="center" wrapText="1"/>
    </xf>
    <xf numFmtId="0" fontId="6" fillId="0" borderId="0" xfId="0" applyFont="1" applyAlignment="1">
      <alignment horizontal="left" vertical="center" wrapText="1"/>
    </xf>
    <xf numFmtId="0" fontId="54" fillId="0" borderId="0" xfId="0" applyFont="1" applyFill="1" applyAlignment="1">
      <alignment horizontal="left" vertical="center" wrapText="1"/>
    </xf>
    <xf numFmtId="0" fontId="54" fillId="0" borderId="0" xfId="0" applyFont="1" applyFill="1" applyAlignment="1">
      <alignment horizontal="left" vertical="center" wrapText="1" shrinkToFit="1"/>
    </xf>
    <xf numFmtId="0" fontId="54" fillId="0" borderId="0" xfId="0" applyNumberFormat="1" applyFont="1" applyFill="1" applyAlignment="1">
      <alignment horizontal="left" vertical="center" wrapText="1" shrinkToFit="1"/>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shrinkToFit="1"/>
    </xf>
    <xf numFmtId="0" fontId="54" fillId="0" borderId="10" xfId="0" applyNumberFormat="1" applyFont="1" applyFill="1" applyBorder="1" applyAlignment="1">
      <alignment horizontal="center" vertical="center" wrapText="1"/>
    </xf>
    <xf numFmtId="0" fontId="54" fillId="0" borderId="10" xfId="0" applyNumberFormat="1" applyFont="1" applyFill="1" applyBorder="1" applyAlignment="1">
      <alignment horizontal="center" vertical="center" wrapText="1" shrinkToFit="1"/>
    </xf>
    <xf numFmtId="0" fontId="54" fillId="0" borderId="11" xfId="0" applyFont="1" applyFill="1" applyBorder="1" applyAlignment="1">
      <alignment horizontal="center" vertical="center" wrapText="1"/>
    </xf>
    <xf numFmtId="0" fontId="54" fillId="0" borderId="10" xfId="0" applyFont="1" applyFill="1" applyBorder="1" applyAlignment="1" applyProtection="1">
      <alignment horizontal="left" vertical="center" wrapText="1"/>
      <protection locked="0"/>
    </xf>
    <xf numFmtId="0" fontId="54" fillId="0" borderId="10" xfId="0" applyFont="1" applyFill="1" applyBorder="1" applyAlignment="1" applyProtection="1">
      <alignment horizontal="left" vertical="center" wrapText="1" shrinkToFit="1"/>
      <protection locked="0"/>
    </xf>
    <xf numFmtId="184" fontId="54" fillId="0" borderId="10" xfId="0" applyNumberFormat="1" applyFont="1" applyFill="1" applyBorder="1" applyAlignment="1" applyProtection="1">
      <alignment horizontal="left" vertical="center" wrapText="1"/>
      <protection locked="0"/>
    </xf>
    <xf numFmtId="0" fontId="54" fillId="0" borderId="11" xfId="0" applyFont="1" applyFill="1" applyBorder="1" applyAlignment="1" applyProtection="1">
      <alignment horizontal="left" vertical="center" wrapText="1"/>
      <protection locked="0"/>
    </xf>
    <xf numFmtId="184" fontId="54" fillId="0" borderId="10" xfId="43" applyNumberFormat="1" applyFont="1" applyFill="1" applyBorder="1" applyAlignment="1" applyProtection="1">
      <alignment horizontal="left" vertical="center" wrapText="1"/>
      <protection locked="0"/>
    </xf>
    <xf numFmtId="0" fontId="54" fillId="0" borderId="10" xfId="59" applyFont="1" applyFill="1" applyBorder="1" applyAlignment="1" applyProtection="1">
      <alignment horizontal="left" vertical="center" wrapText="1" shrinkToFit="1"/>
      <protection locked="0"/>
    </xf>
    <xf numFmtId="184" fontId="54" fillId="0" borderId="11" xfId="43" applyNumberFormat="1" applyFont="1" applyFill="1" applyBorder="1" applyAlignment="1" applyProtection="1">
      <alignment horizontal="left" vertical="center" wrapText="1"/>
      <protection locked="0"/>
    </xf>
    <xf numFmtId="0" fontId="54" fillId="0" borderId="10" xfId="0" applyFont="1" applyBorder="1" applyAlignment="1" applyProtection="1">
      <alignment horizontal="left" vertical="center" wrapText="1"/>
      <protection locked="0"/>
    </xf>
    <xf numFmtId="184" fontId="54" fillId="0" borderId="10" xfId="0" applyNumberFormat="1" applyFont="1" applyBorder="1" applyAlignment="1" applyProtection="1">
      <alignment horizontal="left" vertical="center" wrapText="1"/>
      <protection locked="0"/>
    </xf>
    <xf numFmtId="0" fontId="54" fillId="0" borderId="10" xfId="60" applyFont="1" applyFill="1" applyBorder="1" applyAlignment="1" applyProtection="1">
      <alignment horizontal="left" vertical="center" wrapText="1"/>
      <protection locked="0"/>
    </xf>
    <xf numFmtId="185" fontId="54" fillId="0" borderId="10" xfId="0" applyNumberFormat="1" applyFont="1" applyBorder="1" applyAlignment="1" applyProtection="1">
      <alignment horizontal="left" vertical="center" wrapText="1"/>
      <protection locked="0"/>
    </xf>
    <xf numFmtId="0" fontId="54" fillId="0" borderId="10" xfId="0" applyFont="1" applyBorder="1" applyAlignment="1" applyProtection="1">
      <alignment horizontal="left" vertical="center"/>
      <protection locked="0"/>
    </xf>
    <xf numFmtId="0" fontId="54" fillId="0" borderId="11" xfId="0" applyFont="1" applyBorder="1" applyAlignment="1" applyProtection="1">
      <alignment horizontal="left" vertical="center" wrapText="1"/>
      <protection locked="0"/>
    </xf>
    <xf numFmtId="0" fontId="54" fillId="0" borderId="10" xfId="43" applyNumberFormat="1" applyFont="1" applyFill="1" applyBorder="1" applyAlignment="1" applyProtection="1">
      <alignment horizontal="left" vertical="center" wrapText="1"/>
      <protection locked="0"/>
    </xf>
    <xf numFmtId="184" fontId="54" fillId="0" borderId="10" xfId="43" applyNumberFormat="1" applyFont="1" applyFill="1" applyBorder="1" applyAlignment="1">
      <alignment horizontal="left" vertical="center" wrapText="1"/>
      <protection/>
    </xf>
    <xf numFmtId="0" fontId="54" fillId="0" borderId="10" xfId="60" applyFont="1" applyBorder="1" applyAlignment="1" applyProtection="1">
      <alignment horizontal="left" vertical="center" wrapText="1"/>
      <protection locked="0"/>
    </xf>
    <xf numFmtId="184" fontId="54" fillId="0" borderId="12" xfId="43" applyNumberFormat="1" applyFont="1" applyFill="1" applyBorder="1" applyAlignment="1" applyProtection="1">
      <alignment horizontal="left" vertical="center" wrapText="1"/>
      <protection locked="0"/>
    </xf>
    <xf numFmtId="0" fontId="54" fillId="0" borderId="12" xfId="0" applyFont="1" applyFill="1" applyBorder="1" applyAlignment="1" applyProtection="1">
      <alignment horizontal="left" vertical="center" wrapText="1"/>
      <protection locked="0"/>
    </xf>
    <xf numFmtId="0" fontId="54" fillId="0" borderId="12" xfId="59" applyFont="1" applyFill="1" applyBorder="1" applyAlignment="1" applyProtection="1">
      <alignment horizontal="left" vertical="center" wrapText="1" shrinkToFit="1"/>
      <protection locked="0"/>
    </xf>
    <xf numFmtId="0" fontId="54" fillId="0" borderId="10" xfId="0" applyFont="1" applyFill="1" applyBorder="1" applyAlignment="1" applyProtection="1">
      <alignment vertical="center" wrapText="1"/>
      <protection locked="0"/>
    </xf>
    <xf numFmtId="0" fontId="54" fillId="0" borderId="11" xfId="60" applyFont="1" applyFill="1" applyBorder="1" applyAlignment="1" applyProtection="1">
      <alignment horizontal="left" vertical="center" wrapText="1"/>
      <protection locked="0"/>
    </xf>
    <xf numFmtId="0" fontId="54" fillId="0" borderId="11" xfId="60" applyFont="1" applyBorder="1" applyAlignment="1" applyProtection="1">
      <alignment horizontal="left" vertical="center" wrapText="1"/>
      <protection locked="0"/>
    </xf>
    <xf numFmtId="0" fontId="54" fillId="0" borderId="10" xfId="59" applyFont="1" applyFill="1" applyBorder="1" applyAlignment="1" applyProtection="1">
      <alignment horizontal="center" vertical="center" wrapText="1" shrinkToFit="1"/>
      <protection locked="0"/>
    </xf>
    <xf numFmtId="0" fontId="54" fillId="0" borderId="10" xfId="0" applyFont="1" applyFill="1" applyBorder="1" applyAlignment="1">
      <alignment horizontal="left" vertical="center" wrapText="1"/>
    </xf>
    <xf numFmtId="0" fontId="54" fillId="0" borderId="13" xfId="0" applyFont="1" applyFill="1" applyBorder="1" applyAlignment="1">
      <alignment horizontal="center" vertical="center" wrapText="1"/>
    </xf>
    <xf numFmtId="0" fontId="54" fillId="0" borderId="13" xfId="0" applyFont="1" applyFill="1" applyBorder="1" applyAlignment="1" applyProtection="1">
      <alignment horizontal="center" vertical="center" wrapText="1"/>
      <protection locked="0"/>
    </xf>
    <xf numFmtId="187" fontId="54" fillId="0" borderId="13" xfId="0" applyNumberFormat="1" applyFont="1" applyFill="1" applyBorder="1" applyAlignment="1" applyProtection="1">
      <alignment horizontal="center" vertical="center" wrapText="1"/>
      <protection locked="0"/>
    </xf>
    <xf numFmtId="0" fontId="54" fillId="0" borderId="0" xfId="0" applyFont="1" applyFill="1" applyAlignment="1">
      <alignment horizontal="center" vertical="center" wrapText="1"/>
    </xf>
    <xf numFmtId="0" fontId="19" fillId="0"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4" fillId="0" borderId="14" xfId="0" applyFont="1" applyFill="1" applyBorder="1" applyAlignment="1">
      <alignment horizontal="right" vertical="center"/>
    </xf>
    <xf numFmtId="0" fontId="54" fillId="0" borderId="0" xfId="0" applyFont="1" applyFill="1" applyAlignment="1" applyProtection="1">
      <alignment horizontal="left" vertical="center" wrapText="1"/>
      <protection locked="0"/>
    </xf>
    <xf numFmtId="0" fontId="7" fillId="0" borderId="0" xfId="0" applyFont="1" applyFill="1" applyAlignment="1" applyProtection="1">
      <alignment horizontal="left" vertical="center" wrapText="1"/>
      <protection locked="0"/>
    </xf>
    <xf numFmtId="0" fontId="16" fillId="0" borderId="0" xfId="59" applyFont="1" applyFill="1" applyBorder="1" applyAlignment="1">
      <alignment horizontal="left" vertical="center" wrapText="1" shrinkToFit="1"/>
      <protection/>
    </xf>
    <xf numFmtId="0" fontId="56" fillId="0" borderId="0" xfId="59" applyFont="1" applyFill="1" applyBorder="1" applyAlignment="1">
      <alignment horizontal="left" vertical="center" wrapText="1" shrinkToFit="1"/>
      <protection/>
    </xf>
    <xf numFmtId="0" fontId="54" fillId="0" borderId="0" xfId="0" applyFont="1" applyFill="1" applyAlignment="1">
      <alignment horizontal="left" vertical="center" wrapText="1"/>
    </xf>
  </cellXfs>
  <cellStyles count="71">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1 2" xfId="41"/>
    <cellStyle name="常规 18 2" xfId="42"/>
    <cellStyle name="常规 2" xfId="43"/>
    <cellStyle name="常规 2 2" xfId="44"/>
    <cellStyle name="常规 2 20" xfId="45"/>
    <cellStyle name="常规 2 24" xfId="46"/>
    <cellStyle name="常规 2 25" xfId="47"/>
    <cellStyle name="常规 2 26" xfId="48"/>
    <cellStyle name="常规 2 27" xfId="49"/>
    <cellStyle name="常规 2 28" xfId="50"/>
    <cellStyle name="常规 24" xfId="51"/>
    <cellStyle name="常规 3" xfId="52"/>
    <cellStyle name="常规 4" xfId="53"/>
    <cellStyle name="常规 4 3" xfId="54"/>
    <cellStyle name="常规 5" xfId="55"/>
    <cellStyle name="常规 6" xfId="56"/>
    <cellStyle name="常规 7" xfId="57"/>
    <cellStyle name="常规 9" xfId="58"/>
    <cellStyle name="常规_Sheet1" xfId="59"/>
    <cellStyle name="常规_项目清单"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Followed Hyperlink" xfId="83"/>
    <cellStyle name="注释" xfId="8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4"/>
  <sheetViews>
    <sheetView tabSelected="1" view="pageBreakPreview" zoomScaleSheetLayoutView="100" zoomScalePageLayoutView="0" workbookViewId="0" topLeftCell="A1">
      <pane ySplit="4" topLeftCell="A225" activePane="bottomLeft" state="frozen"/>
      <selection pane="topLeft" activeCell="A1" sqref="A1"/>
      <selection pane="bottomLeft" activeCell="F4" sqref="F4"/>
    </sheetView>
  </sheetViews>
  <sheetFormatPr defaultColWidth="9.8515625" defaultRowHeight="15"/>
  <cols>
    <col min="1" max="1" width="7.8515625" style="60" customWidth="1"/>
    <col min="2" max="2" width="20.7109375" style="25" customWidth="1"/>
    <col min="3" max="3" width="6.28125" style="25" customWidth="1"/>
    <col min="4" max="4" width="11.421875" style="25" customWidth="1"/>
    <col min="5" max="5" width="21.00390625" style="25" customWidth="1"/>
    <col min="6" max="6" width="64.7109375" style="25" customWidth="1"/>
    <col min="7" max="7" width="6.421875" style="26" customWidth="1"/>
    <col min="8" max="8" width="9.8515625" style="25" customWidth="1"/>
    <col min="9" max="9" width="11.8515625" style="27" customWidth="1"/>
    <col min="10" max="10" width="9.8515625" style="27" customWidth="1"/>
    <col min="11" max="11" width="9.7109375" style="25" customWidth="1"/>
    <col min="12" max="12" width="0.42578125" style="2" customWidth="1"/>
    <col min="13" max="16384" width="9.8515625" style="2" customWidth="1"/>
  </cols>
  <sheetData>
    <row r="1" spans="1:12" ht="27.75" customHeight="1">
      <c r="A1" s="66" t="s">
        <v>155</v>
      </c>
      <c r="B1" s="67"/>
      <c r="C1" s="68"/>
      <c r="D1" s="68"/>
      <c r="L1" s="4"/>
    </row>
    <row r="2" spans="1:12" s="1" customFormat="1" ht="33.75" customHeight="1">
      <c r="A2" s="61" t="s">
        <v>876</v>
      </c>
      <c r="B2" s="62"/>
      <c r="C2" s="61"/>
      <c r="D2" s="61"/>
      <c r="E2" s="61"/>
      <c r="F2" s="61"/>
      <c r="G2" s="61"/>
      <c r="H2" s="61"/>
      <c r="I2" s="61"/>
      <c r="J2" s="61"/>
      <c r="K2" s="61"/>
      <c r="L2" s="3"/>
    </row>
    <row r="3" spans="1:12" s="14" customFormat="1" ht="24" customHeight="1">
      <c r="A3" s="63" t="s">
        <v>877</v>
      </c>
      <c r="B3" s="63"/>
      <c r="C3" s="63"/>
      <c r="D3" s="63"/>
      <c r="E3" s="63"/>
      <c r="F3" s="63"/>
      <c r="G3" s="63"/>
      <c r="H3" s="63"/>
      <c r="I3" s="63"/>
      <c r="J3" s="63"/>
      <c r="K3" s="63"/>
      <c r="L3" s="13"/>
    </row>
    <row r="4" spans="1:12" s="16" customFormat="1" ht="57" customHeight="1">
      <c r="A4" s="57" t="s">
        <v>878</v>
      </c>
      <c r="B4" s="28" t="s">
        <v>663</v>
      </c>
      <c r="C4" s="28" t="s">
        <v>73</v>
      </c>
      <c r="D4" s="28" t="s">
        <v>74</v>
      </c>
      <c r="E4" s="28" t="s">
        <v>75</v>
      </c>
      <c r="F4" s="28" t="s">
        <v>76</v>
      </c>
      <c r="G4" s="29" t="s">
        <v>77</v>
      </c>
      <c r="H4" s="28" t="s">
        <v>78</v>
      </c>
      <c r="I4" s="30" t="s">
        <v>120</v>
      </c>
      <c r="J4" s="31" t="s">
        <v>121</v>
      </c>
      <c r="K4" s="32" t="s">
        <v>79</v>
      </c>
      <c r="L4" s="15"/>
    </row>
    <row r="5" spans="1:12" s="18" customFormat="1" ht="50.25" customHeight="1">
      <c r="A5" s="58"/>
      <c r="B5" s="33"/>
      <c r="C5" s="33"/>
      <c r="D5" s="33"/>
      <c r="E5" s="33"/>
      <c r="F5" s="33"/>
      <c r="G5" s="34"/>
      <c r="H5" s="33"/>
      <c r="I5" s="35">
        <f>I6+I161+I216</f>
        <v>51115475</v>
      </c>
      <c r="J5" s="35">
        <f>J6+J161+J216</f>
        <v>3330997</v>
      </c>
      <c r="K5" s="36"/>
      <c r="L5" s="17"/>
    </row>
    <row r="6" spans="1:12" ht="51" customHeight="1">
      <c r="A6" s="58" t="s">
        <v>879</v>
      </c>
      <c r="B6" s="55" t="s">
        <v>664</v>
      </c>
      <c r="C6" s="37" t="s">
        <v>88</v>
      </c>
      <c r="D6" s="33"/>
      <c r="E6" s="33"/>
      <c r="F6" s="37"/>
      <c r="G6" s="38"/>
      <c r="H6" s="33" t="s">
        <v>89</v>
      </c>
      <c r="I6" s="35">
        <f>I7+I16+I61+I95+I116+I118+I147+I153</f>
        <v>23049654</v>
      </c>
      <c r="J6" s="35">
        <f>J7+J16+J61+J95+J116+J118+J147+J153</f>
        <v>3330997</v>
      </c>
      <c r="K6" s="36"/>
      <c r="L6" s="4"/>
    </row>
    <row r="7" spans="1:12" ht="39.75" customHeight="1">
      <c r="A7" s="58" t="s">
        <v>880</v>
      </c>
      <c r="B7" s="38" t="s">
        <v>665</v>
      </c>
      <c r="C7" s="37"/>
      <c r="D7" s="33"/>
      <c r="E7" s="33"/>
      <c r="F7" s="37"/>
      <c r="G7" s="38"/>
      <c r="H7" s="33"/>
      <c r="I7" s="37">
        <f>I8+I9+I10+I12+I11+I13+I14+I15</f>
        <v>1323624</v>
      </c>
      <c r="J7" s="37">
        <f>J8+J9+J10+J12+J11+J13+J14+J15</f>
        <v>18120</v>
      </c>
      <c r="K7" s="36"/>
      <c r="L7" s="4"/>
    </row>
    <row r="8" spans="1:12" ht="50.25" customHeight="1">
      <c r="A8" s="58">
        <v>1</v>
      </c>
      <c r="B8" s="37" t="s">
        <v>80</v>
      </c>
      <c r="C8" s="33" t="s">
        <v>81</v>
      </c>
      <c r="D8" s="33" t="s">
        <v>82</v>
      </c>
      <c r="E8" s="33" t="s">
        <v>83</v>
      </c>
      <c r="F8" s="33" t="s">
        <v>106</v>
      </c>
      <c r="G8" s="37" t="s">
        <v>31</v>
      </c>
      <c r="H8" s="33" t="s">
        <v>84</v>
      </c>
      <c r="I8" s="33">
        <v>434260</v>
      </c>
      <c r="J8" s="35">
        <f>J9+J10+J12+J11+J13+J14+J15</f>
        <v>9060</v>
      </c>
      <c r="K8" s="36" t="s">
        <v>87</v>
      </c>
      <c r="L8" s="4"/>
    </row>
    <row r="9" spans="1:12" ht="55.5" customHeight="1">
      <c r="A9" s="58">
        <v>2</v>
      </c>
      <c r="B9" s="37" t="s">
        <v>666</v>
      </c>
      <c r="C9" s="33" t="s">
        <v>156</v>
      </c>
      <c r="D9" s="33" t="s">
        <v>157</v>
      </c>
      <c r="E9" s="33" t="s">
        <v>158</v>
      </c>
      <c r="F9" s="33" t="s">
        <v>891</v>
      </c>
      <c r="G9" s="37" t="s">
        <v>125</v>
      </c>
      <c r="H9" s="33" t="s">
        <v>159</v>
      </c>
      <c r="I9" s="33">
        <v>650000</v>
      </c>
      <c r="J9" s="33">
        <v>3000</v>
      </c>
      <c r="K9" s="36" t="s">
        <v>87</v>
      </c>
      <c r="L9" s="4"/>
    </row>
    <row r="10" spans="1:12" ht="56.25" customHeight="1">
      <c r="A10" s="58">
        <v>3</v>
      </c>
      <c r="B10" s="37" t="s">
        <v>667</v>
      </c>
      <c r="C10" s="33" t="s">
        <v>156</v>
      </c>
      <c r="D10" s="33" t="s">
        <v>160</v>
      </c>
      <c r="E10" s="33" t="s">
        <v>161</v>
      </c>
      <c r="F10" s="33" t="s">
        <v>317</v>
      </c>
      <c r="G10" s="37" t="s">
        <v>31</v>
      </c>
      <c r="H10" s="33" t="s">
        <v>159</v>
      </c>
      <c r="I10" s="33">
        <v>200000</v>
      </c>
      <c r="J10" s="33">
        <v>1000</v>
      </c>
      <c r="K10" s="36" t="s">
        <v>87</v>
      </c>
      <c r="L10" s="4"/>
    </row>
    <row r="11" spans="1:12" ht="56.25" customHeight="1">
      <c r="A11" s="58">
        <v>4</v>
      </c>
      <c r="B11" s="37" t="s">
        <v>668</v>
      </c>
      <c r="C11" s="37" t="s">
        <v>254</v>
      </c>
      <c r="D11" s="37" t="s">
        <v>211</v>
      </c>
      <c r="E11" s="37" t="s">
        <v>318</v>
      </c>
      <c r="F11" s="37" t="s">
        <v>319</v>
      </c>
      <c r="G11" s="37" t="s">
        <v>320</v>
      </c>
      <c r="H11" s="37" t="s">
        <v>188</v>
      </c>
      <c r="I11" s="37">
        <v>10000</v>
      </c>
      <c r="J11" s="37"/>
      <c r="K11" s="39" t="s">
        <v>321</v>
      </c>
      <c r="L11" s="4"/>
    </row>
    <row r="12" spans="1:12" ht="42.75">
      <c r="A12" s="58">
        <v>5</v>
      </c>
      <c r="B12" s="37" t="s">
        <v>669</v>
      </c>
      <c r="C12" s="37" t="s">
        <v>254</v>
      </c>
      <c r="D12" s="37" t="s">
        <v>322</v>
      </c>
      <c r="E12" s="37" t="s">
        <v>323</v>
      </c>
      <c r="F12" s="37" t="s">
        <v>324</v>
      </c>
      <c r="G12" s="37" t="s">
        <v>126</v>
      </c>
      <c r="H12" s="37" t="s">
        <v>188</v>
      </c>
      <c r="I12" s="37">
        <v>7754</v>
      </c>
      <c r="J12" s="37"/>
      <c r="K12" s="39" t="s">
        <v>321</v>
      </c>
      <c r="L12" s="4"/>
    </row>
    <row r="13" spans="1:12" ht="52.5" customHeight="1">
      <c r="A13" s="58">
        <v>6</v>
      </c>
      <c r="B13" s="33" t="s">
        <v>670</v>
      </c>
      <c r="C13" s="37" t="s">
        <v>156</v>
      </c>
      <c r="D13" s="33" t="s">
        <v>325</v>
      </c>
      <c r="E13" s="33" t="s">
        <v>326</v>
      </c>
      <c r="F13" s="33" t="s">
        <v>327</v>
      </c>
      <c r="G13" s="38" t="s">
        <v>31</v>
      </c>
      <c r="H13" s="33" t="s">
        <v>159</v>
      </c>
      <c r="I13" s="37">
        <v>13550</v>
      </c>
      <c r="J13" s="33">
        <v>3510</v>
      </c>
      <c r="K13" s="36" t="s">
        <v>241</v>
      </c>
      <c r="L13" s="4"/>
    </row>
    <row r="14" spans="1:12" ht="53.25" customHeight="1">
      <c r="A14" s="58">
        <v>7</v>
      </c>
      <c r="B14" s="33" t="s">
        <v>671</v>
      </c>
      <c r="C14" s="37" t="s">
        <v>156</v>
      </c>
      <c r="D14" s="33" t="s">
        <v>325</v>
      </c>
      <c r="E14" s="33" t="s">
        <v>326</v>
      </c>
      <c r="F14" s="33" t="s">
        <v>328</v>
      </c>
      <c r="G14" s="38" t="s">
        <v>44</v>
      </c>
      <c r="H14" s="33" t="s">
        <v>329</v>
      </c>
      <c r="I14" s="37">
        <v>5320</v>
      </c>
      <c r="J14" s="33">
        <v>1130</v>
      </c>
      <c r="K14" s="36" t="s">
        <v>241</v>
      </c>
      <c r="L14" s="4"/>
    </row>
    <row r="15" spans="1:12" ht="54.75" customHeight="1">
      <c r="A15" s="58">
        <v>8</v>
      </c>
      <c r="B15" s="33" t="s">
        <v>672</v>
      </c>
      <c r="C15" s="37" t="s">
        <v>156</v>
      </c>
      <c r="D15" s="33" t="s">
        <v>325</v>
      </c>
      <c r="E15" s="33" t="s">
        <v>326</v>
      </c>
      <c r="F15" s="37" t="s">
        <v>330</v>
      </c>
      <c r="G15" s="38" t="s">
        <v>44</v>
      </c>
      <c r="H15" s="33" t="s">
        <v>159</v>
      </c>
      <c r="I15" s="37">
        <v>2740</v>
      </c>
      <c r="J15" s="33">
        <v>420</v>
      </c>
      <c r="K15" s="36" t="s">
        <v>241</v>
      </c>
      <c r="L15" s="4"/>
    </row>
    <row r="16" spans="1:12" ht="39.75" customHeight="1">
      <c r="A16" s="58" t="s">
        <v>881</v>
      </c>
      <c r="B16" s="40" t="s">
        <v>673</v>
      </c>
      <c r="C16" s="40"/>
      <c r="D16" s="40"/>
      <c r="E16" s="40"/>
      <c r="F16" s="40"/>
      <c r="G16" s="40"/>
      <c r="H16" s="40"/>
      <c r="I16" s="41">
        <f>SUM(I17:I60)</f>
        <v>10654869</v>
      </c>
      <c r="J16" s="41">
        <f>SUM(J17:J60)</f>
        <v>2866179</v>
      </c>
      <c r="K16" s="45"/>
      <c r="L16" s="4"/>
    </row>
    <row r="17" spans="1:12" ht="54.75" customHeight="1">
      <c r="A17" s="58">
        <v>9</v>
      </c>
      <c r="B17" s="33" t="s">
        <v>674</v>
      </c>
      <c r="C17" s="33" t="s">
        <v>156</v>
      </c>
      <c r="D17" s="33" t="s">
        <v>331</v>
      </c>
      <c r="E17" s="33" t="s">
        <v>332</v>
      </c>
      <c r="F17" s="33" t="s">
        <v>333</v>
      </c>
      <c r="G17" s="33" t="s">
        <v>16</v>
      </c>
      <c r="H17" s="33" t="s">
        <v>159</v>
      </c>
      <c r="I17" s="33">
        <v>93750</v>
      </c>
      <c r="J17" s="33"/>
      <c r="K17" s="36" t="s">
        <v>263</v>
      </c>
      <c r="L17" s="4"/>
    </row>
    <row r="18" spans="1:12" ht="51.75" customHeight="1">
      <c r="A18" s="58">
        <v>10</v>
      </c>
      <c r="B18" s="33" t="s">
        <v>675</v>
      </c>
      <c r="C18" s="33" t="s">
        <v>156</v>
      </c>
      <c r="D18" s="33" t="s">
        <v>334</v>
      </c>
      <c r="E18" s="33" t="s">
        <v>335</v>
      </c>
      <c r="F18" s="33" t="s">
        <v>336</v>
      </c>
      <c r="G18" s="33" t="s">
        <v>125</v>
      </c>
      <c r="H18" s="33" t="s">
        <v>159</v>
      </c>
      <c r="I18" s="33">
        <v>84000</v>
      </c>
      <c r="J18" s="33">
        <v>18000</v>
      </c>
      <c r="K18" s="36" t="s">
        <v>241</v>
      </c>
      <c r="L18" s="4"/>
    </row>
    <row r="19" spans="1:12" s="20" customFormat="1" ht="55.5" customHeight="1">
      <c r="A19" s="58">
        <v>11</v>
      </c>
      <c r="B19" s="33" t="s">
        <v>676</v>
      </c>
      <c r="C19" s="33" t="s">
        <v>156</v>
      </c>
      <c r="D19" s="33" t="s">
        <v>337</v>
      </c>
      <c r="E19" s="33" t="s">
        <v>338</v>
      </c>
      <c r="F19" s="33" t="s">
        <v>339</v>
      </c>
      <c r="G19" s="33" t="s">
        <v>127</v>
      </c>
      <c r="H19" s="33" t="s">
        <v>159</v>
      </c>
      <c r="I19" s="33">
        <v>12242</v>
      </c>
      <c r="J19" s="33">
        <v>8100</v>
      </c>
      <c r="K19" s="36" t="s">
        <v>241</v>
      </c>
      <c r="L19" s="19"/>
    </row>
    <row r="20" spans="1:12" ht="63.75" customHeight="1">
      <c r="A20" s="58">
        <v>12</v>
      </c>
      <c r="B20" s="33" t="s">
        <v>677</v>
      </c>
      <c r="C20" s="33" t="s">
        <v>156</v>
      </c>
      <c r="D20" s="33" t="s">
        <v>310</v>
      </c>
      <c r="E20" s="33" t="s">
        <v>340</v>
      </c>
      <c r="F20" s="33" t="s">
        <v>341</v>
      </c>
      <c r="G20" s="33" t="s">
        <v>128</v>
      </c>
      <c r="H20" s="33" t="s">
        <v>159</v>
      </c>
      <c r="I20" s="33">
        <v>25000</v>
      </c>
      <c r="J20" s="33">
        <v>18300</v>
      </c>
      <c r="K20" s="36" t="s">
        <v>241</v>
      </c>
      <c r="L20" s="4"/>
    </row>
    <row r="21" spans="1:12" ht="54" customHeight="1">
      <c r="A21" s="58">
        <v>13</v>
      </c>
      <c r="B21" s="33" t="s">
        <v>678</v>
      </c>
      <c r="C21" s="33" t="s">
        <v>156</v>
      </c>
      <c r="D21" s="33" t="s">
        <v>273</v>
      </c>
      <c r="E21" s="33" t="s">
        <v>342</v>
      </c>
      <c r="F21" s="33" t="s">
        <v>343</v>
      </c>
      <c r="G21" s="33" t="s">
        <v>128</v>
      </c>
      <c r="H21" s="33" t="s">
        <v>159</v>
      </c>
      <c r="I21" s="33">
        <v>23119</v>
      </c>
      <c r="J21" s="33">
        <v>15300</v>
      </c>
      <c r="K21" s="36" t="s">
        <v>241</v>
      </c>
      <c r="L21" s="4"/>
    </row>
    <row r="22" spans="1:12" ht="52.5" customHeight="1">
      <c r="A22" s="58">
        <v>14</v>
      </c>
      <c r="B22" s="33" t="s">
        <v>679</v>
      </c>
      <c r="C22" s="33" t="s">
        <v>156</v>
      </c>
      <c r="D22" s="33" t="s">
        <v>273</v>
      </c>
      <c r="E22" s="33" t="s">
        <v>344</v>
      </c>
      <c r="F22" s="33" t="s">
        <v>345</v>
      </c>
      <c r="G22" s="33" t="s">
        <v>127</v>
      </c>
      <c r="H22" s="33" t="s">
        <v>159</v>
      </c>
      <c r="I22" s="33">
        <v>23940</v>
      </c>
      <c r="J22" s="33">
        <v>13940</v>
      </c>
      <c r="K22" s="36" t="s">
        <v>241</v>
      </c>
      <c r="L22" s="4"/>
    </row>
    <row r="23" spans="1:12" ht="55.5" customHeight="1">
      <c r="A23" s="58">
        <v>15</v>
      </c>
      <c r="B23" s="33" t="s">
        <v>680</v>
      </c>
      <c r="C23" s="33" t="s">
        <v>156</v>
      </c>
      <c r="D23" s="33" t="s">
        <v>346</v>
      </c>
      <c r="E23" s="33" t="s">
        <v>347</v>
      </c>
      <c r="F23" s="33" t="s">
        <v>348</v>
      </c>
      <c r="G23" s="33" t="s">
        <v>127</v>
      </c>
      <c r="H23" s="33" t="s">
        <v>159</v>
      </c>
      <c r="I23" s="33">
        <v>10000</v>
      </c>
      <c r="J23" s="33">
        <v>4696</v>
      </c>
      <c r="K23" s="36" t="s">
        <v>241</v>
      </c>
      <c r="L23" s="4"/>
    </row>
    <row r="24" spans="1:12" ht="54.75" customHeight="1">
      <c r="A24" s="58">
        <v>16</v>
      </c>
      <c r="B24" s="33" t="s">
        <v>681</v>
      </c>
      <c r="C24" s="33" t="s">
        <v>156</v>
      </c>
      <c r="D24" s="33" t="s">
        <v>349</v>
      </c>
      <c r="E24" s="33" t="s">
        <v>350</v>
      </c>
      <c r="F24" s="33" t="s">
        <v>351</v>
      </c>
      <c r="G24" s="33" t="s">
        <v>127</v>
      </c>
      <c r="H24" s="33" t="s">
        <v>159</v>
      </c>
      <c r="I24" s="33">
        <v>16885</v>
      </c>
      <c r="J24" s="33">
        <v>11000</v>
      </c>
      <c r="K24" s="36" t="s">
        <v>241</v>
      </c>
      <c r="L24" s="4"/>
    </row>
    <row r="25" spans="1:12" ht="78.75" customHeight="1">
      <c r="A25" s="58">
        <v>17</v>
      </c>
      <c r="B25" s="33" t="s">
        <v>682</v>
      </c>
      <c r="C25" s="33" t="s">
        <v>156</v>
      </c>
      <c r="D25" s="33" t="s">
        <v>352</v>
      </c>
      <c r="E25" s="33" t="s">
        <v>353</v>
      </c>
      <c r="F25" s="33" t="s">
        <v>354</v>
      </c>
      <c r="G25" s="33" t="s">
        <v>127</v>
      </c>
      <c r="H25" s="33" t="s">
        <v>159</v>
      </c>
      <c r="I25" s="33">
        <v>20000</v>
      </c>
      <c r="J25" s="33">
        <v>10000</v>
      </c>
      <c r="K25" s="36" t="s">
        <v>241</v>
      </c>
      <c r="L25" s="4"/>
    </row>
    <row r="26" spans="1:12" ht="53.25" customHeight="1">
      <c r="A26" s="58">
        <v>18</v>
      </c>
      <c r="B26" s="33" t="s">
        <v>683</v>
      </c>
      <c r="C26" s="33" t="s">
        <v>156</v>
      </c>
      <c r="D26" s="33" t="s">
        <v>352</v>
      </c>
      <c r="E26" s="33" t="s">
        <v>355</v>
      </c>
      <c r="F26" s="33" t="s">
        <v>356</v>
      </c>
      <c r="G26" s="33" t="s">
        <v>127</v>
      </c>
      <c r="H26" s="33" t="s">
        <v>159</v>
      </c>
      <c r="I26" s="33">
        <v>14000</v>
      </c>
      <c r="J26" s="33">
        <v>5900</v>
      </c>
      <c r="K26" s="36" t="s">
        <v>241</v>
      </c>
      <c r="L26" s="4"/>
    </row>
    <row r="27" spans="1:12" ht="54.75" customHeight="1">
      <c r="A27" s="58">
        <v>19</v>
      </c>
      <c r="B27" s="33" t="s">
        <v>684</v>
      </c>
      <c r="C27" s="33" t="s">
        <v>156</v>
      </c>
      <c r="D27" s="33" t="s">
        <v>273</v>
      </c>
      <c r="E27" s="33" t="s">
        <v>357</v>
      </c>
      <c r="F27" s="33" t="s">
        <v>358</v>
      </c>
      <c r="G27" s="33" t="s">
        <v>127</v>
      </c>
      <c r="H27" s="33" t="s">
        <v>159</v>
      </c>
      <c r="I27" s="33">
        <v>6000</v>
      </c>
      <c r="J27" s="33"/>
      <c r="K27" s="36" t="s">
        <v>241</v>
      </c>
      <c r="L27" s="4"/>
    </row>
    <row r="28" spans="1:12" ht="60.75" customHeight="1">
      <c r="A28" s="58">
        <v>20</v>
      </c>
      <c r="B28" s="33" t="s">
        <v>685</v>
      </c>
      <c r="C28" s="33" t="s">
        <v>156</v>
      </c>
      <c r="D28" s="33" t="s">
        <v>337</v>
      </c>
      <c r="E28" s="33" t="s">
        <v>359</v>
      </c>
      <c r="F28" s="33" t="s">
        <v>360</v>
      </c>
      <c r="G28" s="33" t="s">
        <v>127</v>
      </c>
      <c r="H28" s="33" t="s">
        <v>159</v>
      </c>
      <c r="I28" s="33">
        <v>8900</v>
      </c>
      <c r="J28" s="33">
        <v>2300</v>
      </c>
      <c r="K28" s="36" t="s">
        <v>241</v>
      </c>
      <c r="L28" s="4"/>
    </row>
    <row r="29" spans="1:12" ht="54.75" customHeight="1">
      <c r="A29" s="58">
        <v>21</v>
      </c>
      <c r="B29" s="33" t="s">
        <v>686</v>
      </c>
      <c r="C29" s="33" t="s">
        <v>156</v>
      </c>
      <c r="D29" s="33" t="s">
        <v>337</v>
      </c>
      <c r="E29" s="33" t="s">
        <v>361</v>
      </c>
      <c r="F29" s="33" t="s">
        <v>107</v>
      </c>
      <c r="G29" s="33" t="s">
        <v>127</v>
      </c>
      <c r="H29" s="33" t="s">
        <v>159</v>
      </c>
      <c r="I29" s="33">
        <v>14000</v>
      </c>
      <c r="J29" s="33">
        <v>100</v>
      </c>
      <c r="K29" s="36" t="s">
        <v>231</v>
      </c>
      <c r="L29" s="4"/>
    </row>
    <row r="30" spans="1:12" ht="54.75" customHeight="1">
      <c r="A30" s="58">
        <v>22</v>
      </c>
      <c r="B30" s="33" t="s">
        <v>687</v>
      </c>
      <c r="C30" s="33" t="s">
        <v>156</v>
      </c>
      <c r="D30" s="33" t="s">
        <v>337</v>
      </c>
      <c r="E30" s="33" t="s">
        <v>362</v>
      </c>
      <c r="F30" s="33" t="s">
        <v>363</v>
      </c>
      <c r="G30" s="33" t="s">
        <v>126</v>
      </c>
      <c r="H30" s="33" t="s">
        <v>159</v>
      </c>
      <c r="I30" s="33">
        <v>10000</v>
      </c>
      <c r="J30" s="33"/>
      <c r="K30" s="36" t="s">
        <v>263</v>
      </c>
      <c r="L30" s="4"/>
    </row>
    <row r="31" spans="1:12" ht="56.25" customHeight="1">
      <c r="A31" s="58">
        <v>23</v>
      </c>
      <c r="B31" s="33" t="s">
        <v>688</v>
      </c>
      <c r="C31" s="33" t="s">
        <v>156</v>
      </c>
      <c r="D31" s="33" t="s">
        <v>273</v>
      </c>
      <c r="E31" s="33" t="s">
        <v>364</v>
      </c>
      <c r="F31" s="33" t="s">
        <v>365</v>
      </c>
      <c r="G31" s="33" t="s">
        <v>128</v>
      </c>
      <c r="H31" s="33" t="s">
        <v>159</v>
      </c>
      <c r="I31" s="33">
        <v>81400</v>
      </c>
      <c r="J31" s="33">
        <v>60000</v>
      </c>
      <c r="K31" s="36" t="s">
        <v>241</v>
      </c>
      <c r="L31" s="4"/>
    </row>
    <row r="32" spans="1:12" ht="68.25" customHeight="1">
      <c r="A32" s="58">
        <v>24</v>
      </c>
      <c r="B32" s="33" t="s">
        <v>689</v>
      </c>
      <c r="C32" s="33" t="s">
        <v>156</v>
      </c>
      <c r="D32" s="33" t="s">
        <v>273</v>
      </c>
      <c r="E32" s="33" t="s">
        <v>366</v>
      </c>
      <c r="F32" s="33" t="s">
        <v>367</v>
      </c>
      <c r="G32" s="33" t="s">
        <v>128</v>
      </c>
      <c r="H32" s="33" t="s">
        <v>159</v>
      </c>
      <c r="I32" s="33">
        <v>253270</v>
      </c>
      <c r="J32" s="33">
        <v>143000</v>
      </c>
      <c r="K32" s="36" t="s">
        <v>241</v>
      </c>
      <c r="L32" s="4"/>
    </row>
    <row r="33" spans="1:12" ht="53.25" customHeight="1">
      <c r="A33" s="58">
        <v>25</v>
      </c>
      <c r="B33" s="33" t="s">
        <v>690</v>
      </c>
      <c r="C33" s="33" t="s">
        <v>156</v>
      </c>
      <c r="D33" s="33" t="s">
        <v>368</v>
      </c>
      <c r="E33" s="33" t="s">
        <v>369</v>
      </c>
      <c r="F33" s="33" t="s">
        <v>370</v>
      </c>
      <c r="G33" s="33" t="s">
        <v>371</v>
      </c>
      <c r="H33" s="33" t="s">
        <v>159</v>
      </c>
      <c r="I33" s="33">
        <v>35000</v>
      </c>
      <c r="J33" s="33">
        <v>10000</v>
      </c>
      <c r="K33" s="36" t="s">
        <v>241</v>
      </c>
      <c r="L33" s="4"/>
    </row>
    <row r="34" spans="1:12" ht="47.25" customHeight="1">
      <c r="A34" s="58">
        <v>26</v>
      </c>
      <c r="B34" s="33" t="s">
        <v>691</v>
      </c>
      <c r="C34" s="33" t="s">
        <v>156</v>
      </c>
      <c r="D34" s="33" t="s">
        <v>372</v>
      </c>
      <c r="E34" s="33" t="s">
        <v>373</v>
      </c>
      <c r="F34" s="33" t="s">
        <v>374</v>
      </c>
      <c r="G34" s="33" t="s">
        <v>127</v>
      </c>
      <c r="H34" s="33" t="s">
        <v>159</v>
      </c>
      <c r="I34" s="33">
        <v>120000</v>
      </c>
      <c r="J34" s="33">
        <v>40000</v>
      </c>
      <c r="K34" s="36" t="s">
        <v>241</v>
      </c>
      <c r="L34" s="4"/>
    </row>
    <row r="35" spans="1:12" ht="56.25" customHeight="1">
      <c r="A35" s="58">
        <v>27</v>
      </c>
      <c r="B35" s="33" t="s">
        <v>692</v>
      </c>
      <c r="C35" s="37" t="s">
        <v>156</v>
      </c>
      <c r="D35" s="33" t="s">
        <v>259</v>
      </c>
      <c r="E35" s="33" t="s">
        <v>375</v>
      </c>
      <c r="F35" s="37" t="s">
        <v>376</v>
      </c>
      <c r="G35" s="38" t="s">
        <v>127</v>
      </c>
      <c r="H35" s="33" t="s">
        <v>159</v>
      </c>
      <c r="I35" s="37">
        <v>27100</v>
      </c>
      <c r="J35" s="33">
        <v>15000</v>
      </c>
      <c r="K35" s="36" t="s">
        <v>241</v>
      </c>
      <c r="L35" s="4"/>
    </row>
    <row r="36" spans="1:12" ht="61.5" customHeight="1">
      <c r="A36" s="58">
        <v>28</v>
      </c>
      <c r="B36" s="33" t="s">
        <v>693</v>
      </c>
      <c r="C36" s="37" t="s">
        <v>156</v>
      </c>
      <c r="D36" s="33" t="s">
        <v>310</v>
      </c>
      <c r="E36" s="33" t="s">
        <v>377</v>
      </c>
      <c r="F36" s="33" t="s">
        <v>378</v>
      </c>
      <c r="G36" s="38" t="s">
        <v>127</v>
      </c>
      <c r="H36" s="33" t="s">
        <v>159</v>
      </c>
      <c r="I36" s="37">
        <v>16000</v>
      </c>
      <c r="J36" s="33">
        <v>11000</v>
      </c>
      <c r="K36" s="36" t="s">
        <v>241</v>
      </c>
      <c r="L36" s="4"/>
    </row>
    <row r="37" spans="1:12" ht="44.25" customHeight="1">
      <c r="A37" s="58">
        <v>29</v>
      </c>
      <c r="B37" s="33" t="s">
        <v>694</v>
      </c>
      <c r="C37" s="37" t="s">
        <v>156</v>
      </c>
      <c r="D37" s="33" t="s">
        <v>310</v>
      </c>
      <c r="E37" s="33" t="s">
        <v>379</v>
      </c>
      <c r="F37" s="33" t="s">
        <v>380</v>
      </c>
      <c r="G37" s="38">
        <v>2015</v>
      </c>
      <c r="H37" s="33" t="s">
        <v>159</v>
      </c>
      <c r="I37" s="37">
        <v>539500</v>
      </c>
      <c r="J37" s="33">
        <v>20000</v>
      </c>
      <c r="K37" s="36" t="s">
        <v>241</v>
      </c>
      <c r="L37" s="4"/>
    </row>
    <row r="38" spans="1:12" ht="47.25" customHeight="1">
      <c r="A38" s="58">
        <v>30</v>
      </c>
      <c r="B38" s="33" t="s">
        <v>695</v>
      </c>
      <c r="C38" s="37" t="s">
        <v>156</v>
      </c>
      <c r="D38" s="33" t="s">
        <v>381</v>
      </c>
      <c r="E38" s="33" t="s">
        <v>382</v>
      </c>
      <c r="F38" s="33" t="s">
        <v>383</v>
      </c>
      <c r="G38" s="38" t="s">
        <v>127</v>
      </c>
      <c r="H38" s="33" t="s">
        <v>159</v>
      </c>
      <c r="I38" s="37">
        <v>15000</v>
      </c>
      <c r="J38" s="33">
        <v>5000</v>
      </c>
      <c r="K38" s="36" t="s">
        <v>241</v>
      </c>
      <c r="L38" s="4"/>
    </row>
    <row r="39" spans="1:12" ht="59.25" customHeight="1">
      <c r="A39" s="58">
        <v>31</v>
      </c>
      <c r="B39" s="33" t="s">
        <v>696</v>
      </c>
      <c r="C39" s="37" t="s">
        <v>156</v>
      </c>
      <c r="D39" s="33" t="s">
        <v>384</v>
      </c>
      <c r="E39" s="33" t="s">
        <v>385</v>
      </c>
      <c r="F39" s="33" t="s">
        <v>386</v>
      </c>
      <c r="G39" s="38" t="s">
        <v>127</v>
      </c>
      <c r="H39" s="33" t="s">
        <v>159</v>
      </c>
      <c r="I39" s="37">
        <v>50000</v>
      </c>
      <c r="J39" s="33">
        <v>20000</v>
      </c>
      <c r="K39" s="36" t="s">
        <v>241</v>
      </c>
      <c r="L39" s="4"/>
    </row>
    <row r="40" spans="1:12" ht="54.75" customHeight="1">
      <c r="A40" s="58">
        <v>32</v>
      </c>
      <c r="B40" s="33" t="s">
        <v>697</v>
      </c>
      <c r="C40" s="33" t="s">
        <v>156</v>
      </c>
      <c r="D40" s="33" t="s">
        <v>273</v>
      </c>
      <c r="E40" s="33" t="s">
        <v>387</v>
      </c>
      <c r="F40" s="33" t="s">
        <v>388</v>
      </c>
      <c r="G40" s="33" t="s">
        <v>125</v>
      </c>
      <c r="H40" s="33" t="s">
        <v>159</v>
      </c>
      <c r="I40" s="33">
        <v>200000</v>
      </c>
      <c r="J40" s="33">
        <v>2000</v>
      </c>
      <c r="K40" s="36" t="s">
        <v>241</v>
      </c>
      <c r="L40" s="4"/>
    </row>
    <row r="41" spans="1:12" ht="53.25" customHeight="1">
      <c r="A41" s="58">
        <v>33</v>
      </c>
      <c r="B41" s="33" t="s">
        <v>698</v>
      </c>
      <c r="C41" s="33" t="s">
        <v>156</v>
      </c>
      <c r="D41" s="33" t="s">
        <v>389</v>
      </c>
      <c r="E41" s="33" t="s">
        <v>390</v>
      </c>
      <c r="F41" s="33" t="s">
        <v>391</v>
      </c>
      <c r="G41" s="33" t="s">
        <v>125</v>
      </c>
      <c r="H41" s="33" t="s">
        <v>159</v>
      </c>
      <c r="I41" s="33">
        <v>100000</v>
      </c>
      <c r="J41" s="33">
        <v>12000</v>
      </c>
      <c r="K41" s="36" t="s">
        <v>241</v>
      </c>
      <c r="L41" s="4"/>
    </row>
    <row r="42" spans="1:12" ht="59.25" customHeight="1">
      <c r="A42" s="58">
        <v>34</v>
      </c>
      <c r="B42" s="33" t="s">
        <v>699</v>
      </c>
      <c r="C42" s="33" t="s">
        <v>156</v>
      </c>
      <c r="D42" s="33" t="s">
        <v>389</v>
      </c>
      <c r="E42" s="33" t="s">
        <v>392</v>
      </c>
      <c r="F42" s="33" t="s">
        <v>393</v>
      </c>
      <c r="G42" s="33" t="s">
        <v>125</v>
      </c>
      <c r="H42" s="33" t="s">
        <v>159</v>
      </c>
      <c r="I42" s="33">
        <v>500000</v>
      </c>
      <c r="J42" s="33">
        <v>600</v>
      </c>
      <c r="K42" s="36" t="s">
        <v>241</v>
      </c>
      <c r="L42" s="4"/>
    </row>
    <row r="43" spans="1:12" ht="60.75" customHeight="1">
      <c r="A43" s="58">
        <v>35</v>
      </c>
      <c r="B43" s="33" t="s">
        <v>700</v>
      </c>
      <c r="C43" s="37" t="s">
        <v>156</v>
      </c>
      <c r="D43" s="33" t="s">
        <v>310</v>
      </c>
      <c r="E43" s="33" t="s">
        <v>394</v>
      </c>
      <c r="F43" s="33" t="s">
        <v>395</v>
      </c>
      <c r="G43" s="38" t="s">
        <v>129</v>
      </c>
      <c r="H43" s="33" t="s">
        <v>159</v>
      </c>
      <c r="I43" s="37">
        <v>14700</v>
      </c>
      <c r="J43" s="33">
        <v>6000</v>
      </c>
      <c r="K43" s="36" t="s">
        <v>241</v>
      </c>
      <c r="L43" s="4"/>
    </row>
    <row r="44" spans="1:12" ht="60.75" customHeight="1">
      <c r="A44" s="58">
        <v>36</v>
      </c>
      <c r="B44" s="33" t="s">
        <v>701</v>
      </c>
      <c r="C44" s="37" t="s">
        <v>156</v>
      </c>
      <c r="D44" s="33" t="s">
        <v>396</v>
      </c>
      <c r="E44" s="33" t="s">
        <v>397</v>
      </c>
      <c r="F44" s="33" t="s">
        <v>398</v>
      </c>
      <c r="G44" s="38" t="s">
        <v>128</v>
      </c>
      <c r="H44" s="33" t="s">
        <v>159</v>
      </c>
      <c r="I44" s="37">
        <v>26350</v>
      </c>
      <c r="J44" s="33">
        <v>15700</v>
      </c>
      <c r="K44" s="36" t="s">
        <v>241</v>
      </c>
      <c r="L44" s="4"/>
    </row>
    <row r="45" spans="1:12" ht="47.25" customHeight="1">
      <c r="A45" s="58">
        <v>37</v>
      </c>
      <c r="B45" s="33" t="s">
        <v>702</v>
      </c>
      <c r="C45" s="33" t="s">
        <v>156</v>
      </c>
      <c r="D45" s="33" t="s">
        <v>399</v>
      </c>
      <c r="E45" s="33" t="s">
        <v>400</v>
      </c>
      <c r="F45" s="33" t="s">
        <v>401</v>
      </c>
      <c r="G45" s="33" t="s">
        <v>16</v>
      </c>
      <c r="H45" s="33" t="s">
        <v>159</v>
      </c>
      <c r="I45" s="33">
        <v>500000</v>
      </c>
      <c r="J45" s="33"/>
      <c r="K45" s="36" t="s">
        <v>263</v>
      </c>
      <c r="L45" s="4"/>
    </row>
    <row r="46" spans="1:12" ht="52.5" customHeight="1">
      <c r="A46" s="58">
        <v>38</v>
      </c>
      <c r="B46" s="33" t="s">
        <v>703</v>
      </c>
      <c r="C46" s="33" t="s">
        <v>156</v>
      </c>
      <c r="D46" s="33" t="s">
        <v>368</v>
      </c>
      <c r="E46" s="33" t="s">
        <v>402</v>
      </c>
      <c r="F46" s="33" t="s">
        <v>403</v>
      </c>
      <c r="G46" s="33" t="s">
        <v>129</v>
      </c>
      <c r="H46" s="33" t="s">
        <v>159</v>
      </c>
      <c r="I46" s="33">
        <v>390000</v>
      </c>
      <c r="J46" s="33">
        <v>230000</v>
      </c>
      <c r="K46" s="36" t="s">
        <v>241</v>
      </c>
      <c r="L46" s="4"/>
    </row>
    <row r="47" spans="1:12" ht="48.75" customHeight="1">
      <c r="A47" s="58">
        <v>39</v>
      </c>
      <c r="B47" s="33" t="s">
        <v>704</v>
      </c>
      <c r="C47" s="37" t="s">
        <v>156</v>
      </c>
      <c r="D47" s="33" t="s">
        <v>273</v>
      </c>
      <c r="E47" s="33" t="s">
        <v>404</v>
      </c>
      <c r="F47" s="33" t="s">
        <v>405</v>
      </c>
      <c r="G47" s="38" t="s">
        <v>127</v>
      </c>
      <c r="H47" s="33" t="s">
        <v>159</v>
      </c>
      <c r="I47" s="37">
        <v>190000</v>
      </c>
      <c r="J47" s="33">
        <v>175000</v>
      </c>
      <c r="K47" s="36" t="s">
        <v>241</v>
      </c>
      <c r="L47" s="4"/>
    </row>
    <row r="48" spans="1:12" ht="52.5" customHeight="1">
      <c r="A48" s="58">
        <v>40</v>
      </c>
      <c r="B48" s="33" t="s">
        <v>705</v>
      </c>
      <c r="C48" s="37" t="s">
        <v>156</v>
      </c>
      <c r="D48" s="33" t="s">
        <v>406</v>
      </c>
      <c r="E48" s="33" t="s">
        <v>350</v>
      </c>
      <c r="F48" s="37" t="s">
        <v>407</v>
      </c>
      <c r="G48" s="38" t="s">
        <v>127</v>
      </c>
      <c r="H48" s="33" t="s">
        <v>159</v>
      </c>
      <c r="I48" s="37">
        <v>60000</v>
      </c>
      <c r="J48" s="33">
        <v>40000</v>
      </c>
      <c r="K48" s="36" t="s">
        <v>241</v>
      </c>
      <c r="L48" s="4"/>
    </row>
    <row r="49" spans="1:12" ht="65.25" customHeight="1">
      <c r="A49" s="58">
        <v>41</v>
      </c>
      <c r="B49" s="33" t="s">
        <v>706</v>
      </c>
      <c r="C49" s="37" t="s">
        <v>156</v>
      </c>
      <c r="D49" s="33" t="s">
        <v>259</v>
      </c>
      <c r="E49" s="33" t="s">
        <v>408</v>
      </c>
      <c r="F49" s="37" t="s">
        <v>108</v>
      </c>
      <c r="G49" s="38" t="s">
        <v>130</v>
      </c>
      <c r="H49" s="33" t="s">
        <v>159</v>
      </c>
      <c r="I49" s="37">
        <v>750000</v>
      </c>
      <c r="J49" s="33">
        <v>570000</v>
      </c>
      <c r="K49" s="36" t="s">
        <v>241</v>
      </c>
      <c r="L49" s="4"/>
    </row>
    <row r="50" spans="1:12" ht="66" customHeight="1">
      <c r="A50" s="58">
        <v>42</v>
      </c>
      <c r="B50" s="33" t="s">
        <v>707</v>
      </c>
      <c r="C50" s="37" t="s">
        <v>156</v>
      </c>
      <c r="D50" s="33" t="s">
        <v>259</v>
      </c>
      <c r="E50" s="33" t="s">
        <v>409</v>
      </c>
      <c r="F50" s="33" t="s">
        <v>410</v>
      </c>
      <c r="G50" s="38" t="s">
        <v>131</v>
      </c>
      <c r="H50" s="33" t="s">
        <v>159</v>
      </c>
      <c r="I50" s="37">
        <v>205283</v>
      </c>
      <c r="J50" s="33">
        <v>109000</v>
      </c>
      <c r="K50" s="36" t="s">
        <v>241</v>
      </c>
      <c r="L50" s="4"/>
    </row>
    <row r="51" spans="1:12" ht="58.5" customHeight="1">
      <c r="A51" s="58">
        <v>43</v>
      </c>
      <c r="B51" s="33" t="s">
        <v>708</v>
      </c>
      <c r="C51" s="37" t="s">
        <v>156</v>
      </c>
      <c r="D51" s="33" t="s">
        <v>411</v>
      </c>
      <c r="E51" s="33" t="s">
        <v>412</v>
      </c>
      <c r="F51" s="33" t="s">
        <v>413</v>
      </c>
      <c r="G51" s="38" t="s">
        <v>132</v>
      </c>
      <c r="H51" s="33" t="s">
        <v>159</v>
      </c>
      <c r="I51" s="37">
        <v>500000</v>
      </c>
      <c r="J51" s="33">
        <v>170000</v>
      </c>
      <c r="K51" s="36" t="s">
        <v>241</v>
      </c>
      <c r="L51" s="4"/>
    </row>
    <row r="52" spans="1:12" ht="69.75" customHeight="1">
      <c r="A52" s="58">
        <v>44</v>
      </c>
      <c r="B52" s="33" t="s">
        <v>709</v>
      </c>
      <c r="C52" s="37" t="s">
        <v>156</v>
      </c>
      <c r="D52" s="33" t="s">
        <v>105</v>
      </c>
      <c r="E52" s="33" t="s">
        <v>414</v>
      </c>
      <c r="F52" s="37" t="s">
        <v>415</v>
      </c>
      <c r="G52" s="38" t="s">
        <v>133</v>
      </c>
      <c r="H52" s="33" t="s">
        <v>159</v>
      </c>
      <c r="I52" s="37">
        <v>846516</v>
      </c>
      <c r="J52" s="33">
        <v>247000</v>
      </c>
      <c r="K52" s="36" t="s">
        <v>241</v>
      </c>
      <c r="L52" s="4"/>
    </row>
    <row r="53" spans="1:12" ht="50.25" customHeight="1">
      <c r="A53" s="58">
        <v>45</v>
      </c>
      <c r="B53" s="33" t="s">
        <v>710</v>
      </c>
      <c r="C53" s="37" t="s">
        <v>156</v>
      </c>
      <c r="D53" s="33" t="s">
        <v>105</v>
      </c>
      <c r="E53" s="33" t="s">
        <v>416</v>
      </c>
      <c r="F53" s="33" t="s">
        <v>417</v>
      </c>
      <c r="G53" s="38" t="s">
        <v>132</v>
      </c>
      <c r="H53" s="33" t="s">
        <v>159</v>
      </c>
      <c r="I53" s="37">
        <v>1179279</v>
      </c>
      <c r="J53" s="33">
        <v>122000</v>
      </c>
      <c r="K53" s="36" t="s">
        <v>241</v>
      </c>
      <c r="L53" s="4"/>
    </row>
    <row r="54" spans="1:12" ht="47.25" customHeight="1">
      <c r="A54" s="58">
        <v>46</v>
      </c>
      <c r="B54" s="33" t="s">
        <v>711</v>
      </c>
      <c r="C54" s="37" t="s">
        <v>156</v>
      </c>
      <c r="D54" s="33" t="s">
        <v>310</v>
      </c>
      <c r="E54" s="33" t="s">
        <v>418</v>
      </c>
      <c r="F54" s="33" t="s">
        <v>419</v>
      </c>
      <c r="G54" s="38" t="s">
        <v>129</v>
      </c>
      <c r="H54" s="33" t="s">
        <v>159</v>
      </c>
      <c r="I54" s="37">
        <v>388235</v>
      </c>
      <c r="J54" s="33">
        <v>346343</v>
      </c>
      <c r="K54" s="36" t="s">
        <v>241</v>
      </c>
      <c r="L54" s="4"/>
    </row>
    <row r="55" spans="1:12" ht="66.75" customHeight="1">
      <c r="A55" s="58">
        <v>47</v>
      </c>
      <c r="B55" s="33" t="s">
        <v>712</v>
      </c>
      <c r="C55" s="33" t="s">
        <v>156</v>
      </c>
      <c r="D55" s="33" t="s">
        <v>389</v>
      </c>
      <c r="E55" s="33" t="s">
        <v>402</v>
      </c>
      <c r="F55" s="33" t="s">
        <v>420</v>
      </c>
      <c r="G55" s="33" t="s">
        <v>44</v>
      </c>
      <c r="H55" s="33" t="s">
        <v>159</v>
      </c>
      <c r="I55" s="33">
        <v>910000</v>
      </c>
      <c r="J55" s="33"/>
      <c r="K55" s="36"/>
      <c r="L55" s="4"/>
    </row>
    <row r="56" spans="1:12" ht="71.25" customHeight="1">
      <c r="A56" s="58">
        <v>48</v>
      </c>
      <c r="B56" s="33" t="s">
        <v>713</v>
      </c>
      <c r="C56" s="37" t="s">
        <v>156</v>
      </c>
      <c r="D56" s="33" t="s">
        <v>421</v>
      </c>
      <c r="E56" s="33" t="s">
        <v>422</v>
      </c>
      <c r="F56" s="33" t="s">
        <v>423</v>
      </c>
      <c r="G56" s="38" t="s">
        <v>128</v>
      </c>
      <c r="H56" s="33" t="s">
        <v>159</v>
      </c>
      <c r="I56" s="37">
        <v>982600</v>
      </c>
      <c r="J56" s="33">
        <v>230900</v>
      </c>
      <c r="K56" s="36" t="s">
        <v>241</v>
      </c>
      <c r="L56" s="4"/>
    </row>
    <row r="57" spans="1:12" ht="51" customHeight="1">
      <c r="A57" s="58">
        <v>49</v>
      </c>
      <c r="B57" s="33" t="s">
        <v>714</v>
      </c>
      <c r="C57" s="37" t="s">
        <v>156</v>
      </c>
      <c r="D57" s="33" t="s">
        <v>424</v>
      </c>
      <c r="E57" s="33" t="s">
        <v>425</v>
      </c>
      <c r="F57" s="33" t="s">
        <v>426</v>
      </c>
      <c r="G57" s="38" t="s">
        <v>31</v>
      </c>
      <c r="H57" s="33" t="s">
        <v>159</v>
      </c>
      <c r="I57" s="37">
        <v>21800</v>
      </c>
      <c r="J57" s="33">
        <v>3000</v>
      </c>
      <c r="K57" s="36" t="s">
        <v>241</v>
      </c>
      <c r="L57" s="4"/>
    </row>
    <row r="58" spans="1:12" s="20" customFormat="1" ht="59.25" customHeight="1">
      <c r="A58" s="58">
        <v>50</v>
      </c>
      <c r="B58" s="33" t="s">
        <v>715</v>
      </c>
      <c r="C58" s="33" t="s">
        <v>156</v>
      </c>
      <c r="D58" s="33" t="s">
        <v>337</v>
      </c>
      <c r="E58" s="33" t="s">
        <v>427</v>
      </c>
      <c r="F58" s="33" t="s">
        <v>428</v>
      </c>
      <c r="G58" s="33" t="s">
        <v>127</v>
      </c>
      <c r="H58" s="33" t="s">
        <v>159</v>
      </c>
      <c r="I58" s="33">
        <v>11000</v>
      </c>
      <c r="J58" s="33">
        <v>4000</v>
      </c>
      <c r="K58" s="36" t="s">
        <v>241</v>
      </c>
      <c r="L58" s="19"/>
    </row>
    <row r="59" spans="1:12" s="20" customFormat="1" ht="53.25" customHeight="1">
      <c r="A59" s="58">
        <v>51</v>
      </c>
      <c r="B59" s="33" t="s">
        <v>716</v>
      </c>
      <c r="C59" s="33" t="s">
        <v>156</v>
      </c>
      <c r="D59" s="37" t="s">
        <v>429</v>
      </c>
      <c r="E59" s="33" t="s">
        <v>430</v>
      </c>
      <c r="F59" s="33" t="s">
        <v>431</v>
      </c>
      <c r="G59" s="33" t="s">
        <v>134</v>
      </c>
      <c r="H59" s="37" t="s">
        <v>159</v>
      </c>
      <c r="I59" s="33">
        <v>480000</v>
      </c>
      <c r="J59" s="33">
        <v>1000</v>
      </c>
      <c r="K59" s="36" t="s">
        <v>432</v>
      </c>
      <c r="L59" s="19"/>
    </row>
    <row r="60" spans="1:12" s="20" customFormat="1" ht="52.5" customHeight="1">
      <c r="A60" s="58">
        <v>52</v>
      </c>
      <c r="B60" s="33" t="s">
        <v>717</v>
      </c>
      <c r="C60" s="33" t="s">
        <v>156</v>
      </c>
      <c r="D60" s="37" t="s">
        <v>429</v>
      </c>
      <c r="E60" s="33" t="s">
        <v>433</v>
      </c>
      <c r="F60" s="33" t="s">
        <v>434</v>
      </c>
      <c r="G60" s="33" t="s">
        <v>135</v>
      </c>
      <c r="H60" s="37" t="s">
        <v>159</v>
      </c>
      <c r="I60" s="33">
        <v>900000</v>
      </c>
      <c r="J60" s="33">
        <v>150000</v>
      </c>
      <c r="K60" s="36" t="s">
        <v>241</v>
      </c>
      <c r="L60" s="19"/>
    </row>
    <row r="61" spans="1:12" ht="39.75" customHeight="1">
      <c r="A61" s="58" t="s">
        <v>882</v>
      </c>
      <c r="B61" s="38" t="s">
        <v>718</v>
      </c>
      <c r="C61" s="37"/>
      <c r="D61" s="33"/>
      <c r="E61" s="33"/>
      <c r="F61" s="33"/>
      <c r="G61" s="38"/>
      <c r="H61" s="33"/>
      <c r="I61" s="35">
        <f>SUM(I62:I94)</f>
        <v>4262501</v>
      </c>
      <c r="J61" s="35">
        <f>SUM(J62:J94)</f>
        <v>331996</v>
      </c>
      <c r="K61" s="36"/>
      <c r="L61" s="4"/>
    </row>
    <row r="62" spans="1:12" ht="53.25" customHeight="1">
      <c r="A62" s="58">
        <v>53</v>
      </c>
      <c r="B62" s="33" t="s">
        <v>893</v>
      </c>
      <c r="C62" s="33" t="s">
        <v>254</v>
      </c>
      <c r="D62" s="33" t="s">
        <v>259</v>
      </c>
      <c r="E62" s="33" t="s">
        <v>435</v>
      </c>
      <c r="F62" s="33" t="s">
        <v>436</v>
      </c>
      <c r="G62" s="38" t="s">
        <v>320</v>
      </c>
      <c r="H62" s="33" t="s">
        <v>188</v>
      </c>
      <c r="I62" s="33">
        <v>50000</v>
      </c>
      <c r="J62" s="33"/>
      <c r="K62" s="36" t="s">
        <v>175</v>
      </c>
      <c r="L62" s="4"/>
    </row>
    <row r="63" spans="1:12" ht="60.75" customHeight="1">
      <c r="A63" s="58">
        <v>54</v>
      </c>
      <c r="B63" s="33" t="s">
        <v>719</v>
      </c>
      <c r="C63" s="33" t="s">
        <v>254</v>
      </c>
      <c r="D63" s="33" t="s">
        <v>437</v>
      </c>
      <c r="E63" s="33" t="s">
        <v>438</v>
      </c>
      <c r="F63" s="33" t="s">
        <v>439</v>
      </c>
      <c r="G63" s="33" t="s">
        <v>31</v>
      </c>
      <c r="H63" s="33" t="s">
        <v>188</v>
      </c>
      <c r="I63" s="33">
        <v>5000</v>
      </c>
      <c r="J63" s="33"/>
      <c r="K63" s="36" t="s">
        <v>175</v>
      </c>
      <c r="L63" s="4"/>
    </row>
    <row r="64" spans="1:12" ht="65.25" customHeight="1">
      <c r="A64" s="58">
        <v>55</v>
      </c>
      <c r="B64" s="33" t="s">
        <v>720</v>
      </c>
      <c r="C64" s="37" t="s">
        <v>254</v>
      </c>
      <c r="D64" s="33" t="s">
        <v>257</v>
      </c>
      <c r="E64" s="33" t="s">
        <v>440</v>
      </c>
      <c r="F64" s="37" t="s">
        <v>441</v>
      </c>
      <c r="G64" s="38" t="s">
        <v>134</v>
      </c>
      <c r="H64" s="33" t="s">
        <v>188</v>
      </c>
      <c r="I64" s="37">
        <v>35000</v>
      </c>
      <c r="J64" s="33">
        <v>15000</v>
      </c>
      <c r="K64" s="36" t="s">
        <v>46</v>
      </c>
      <c r="L64" s="4"/>
    </row>
    <row r="65" spans="1:12" s="12" customFormat="1" ht="56.25" customHeight="1">
      <c r="A65" s="58">
        <v>56</v>
      </c>
      <c r="B65" s="33" t="s">
        <v>721</v>
      </c>
      <c r="C65" s="33" t="s">
        <v>162</v>
      </c>
      <c r="D65" s="33" t="s">
        <v>163</v>
      </c>
      <c r="E65" s="33" t="s">
        <v>164</v>
      </c>
      <c r="F65" s="33" t="s">
        <v>165</v>
      </c>
      <c r="G65" s="33" t="s">
        <v>31</v>
      </c>
      <c r="H65" s="33" t="s">
        <v>166</v>
      </c>
      <c r="I65" s="33">
        <v>30000</v>
      </c>
      <c r="J65" s="33">
        <v>700</v>
      </c>
      <c r="K65" s="36" t="s">
        <v>167</v>
      </c>
      <c r="L65" s="11"/>
    </row>
    <row r="66" spans="1:12" s="12" customFormat="1" ht="56.25" customHeight="1">
      <c r="A66" s="58">
        <v>57</v>
      </c>
      <c r="B66" s="33" t="s">
        <v>722</v>
      </c>
      <c r="C66" s="33" t="s">
        <v>168</v>
      </c>
      <c r="D66" s="33" t="s">
        <v>163</v>
      </c>
      <c r="E66" s="33" t="s">
        <v>169</v>
      </c>
      <c r="F66" s="33" t="s">
        <v>119</v>
      </c>
      <c r="G66" s="33" t="s">
        <v>16</v>
      </c>
      <c r="H66" s="33" t="s">
        <v>166</v>
      </c>
      <c r="I66" s="33">
        <v>200000</v>
      </c>
      <c r="J66" s="33"/>
      <c r="K66" s="36" t="s">
        <v>170</v>
      </c>
      <c r="L66" s="11"/>
    </row>
    <row r="67" spans="1:12" ht="61.5" customHeight="1">
      <c r="A67" s="58">
        <v>58</v>
      </c>
      <c r="B67" s="33" t="s">
        <v>723</v>
      </c>
      <c r="C67" s="37" t="s">
        <v>162</v>
      </c>
      <c r="D67" s="33" t="s">
        <v>171</v>
      </c>
      <c r="E67" s="33" t="s">
        <v>172</v>
      </c>
      <c r="F67" s="37" t="s">
        <v>118</v>
      </c>
      <c r="G67" s="38" t="s">
        <v>134</v>
      </c>
      <c r="H67" s="33" t="s">
        <v>166</v>
      </c>
      <c r="I67" s="37">
        <v>200000</v>
      </c>
      <c r="J67" s="33"/>
      <c r="K67" s="36" t="s">
        <v>170</v>
      </c>
      <c r="L67" s="4"/>
    </row>
    <row r="68" spans="1:12" ht="57" customHeight="1">
      <c r="A68" s="58">
        <v>59</v>
      </c>
      <c r="B68" s="42" t="s">
        <v>724</v>
      </c>
      <c r="C68" s="42" t="s">
        <v>162</v>
      </c>
      <c r="D68" s="42" t="s">
        <v>173</v>
      </c>
      <c r="E68" s="42" t="s">
        <v>174</v>
      </c>
      <c r="F68" s="42" t="s">
        <v>442</v>
      </c>
      <c r="G68" s="42" t="s">
        <v>136</v>
      </c>
      <c r="H68" s="42" t="s">
        <v>166</v>
      </c>
      <c r="I68" s="42">
        <v>20000</v>
      </c>
      <c r="J68" s="42"/>
      <c r="K68" s="53" t="s">
        <v>443</v>
      </c>
      <c r="L68" s="4"/>
    </row>
    <row r="69" spans="1:12" ht="76.5" customHeight="1">
      <c r="A69" s="58">
        <v>60</v>
      </c>
      <c r="B69" s="33" t="s">
        <v>725</v>
      </c>
      <c r="C69" s="37" t="s">
        <v>162</v>
      </c>
      <c r="D69" s="33" t="s">
        <v>444</v>
      </c>
      <c r="E69" s="33" t="s">
        <v>445</v>
      </c>
      <c r="F69" s="37" t="s">
        <v>446</v>
      </c>
      <c r="G69" s="38" t="s">
        <v>125</v>
      </c>
      <c r="H69" s="33" t="s">
        <v>166</v>
      </c>
      <c r="I69" s="37">
        <v>150000</v>
      </c>
      <c r="J69" s="33">
        <v>5000</v>
      </c>
      <c r="K69" s="36" t="s">
        <v>170</v>
      </c>
      <c r="L69" s="4"/>
    </row>
    <row r="70" spans="1:12" ht="67.5" customHeight="1">
      <c r="A70" s="58">
        <v>61</v>
      </c>
      <c r="B70" s="33" t="s">
        <v>726</v>
      </c>
      <c r="C70" s="37" t="s">
        <v>162</v>
      </c>
      <c r="D70" s="33" t="s">
        <v>447</v>
      </c>
      <c r="E70" s="33" t="s">
        <v>448</v>
      </c>
      <c r="F70" s="37" t="s">
        <v>449</v>
      </c>
      <c r="G70" s="38" t="s">
        <v>137</v>
      </c>
      <c r="H70" s="33" t="s">
        <v>166</v>
      </c>
      <c r="I70" s="37">
        <v>100000</v>
      </c>
      <c r="J70" s="33">
        <v>10000</v>
      </c>
      <c r="K70" s="36" t="s">
        <v>152</v>
      </c>
      <c r="L70" s="4"/>
    </row>
    <row r="71" spans="1:12" ht="56.25" customHeight="1">
      <c r="A71" s="58">
        <v>62</v>
      </c>
      <c r="B71" s="33" t="s">
        <v>727</v>
      </c>
      <c r="C71" s="37" t="s">
        <v>162</v>
      </c>
      <c r="D71" s="33" t="s">
        <v>450</v>
      </c>
      <c r="E71" s="33" t="s">
        <v>451</v>
      </c>
      <c r="F71" s="37" t="s">
        <v>452</v>
      </c>
      <c r="G71" s="38" t="s">
        <v>31</v>
      </c>
      <c r="H71" s="33" t="s">
        <v>166</v>
      </c>
      <c r="I71" s="37">
        <v>62106</v>
      </c>
      <c r="J71" s="33">
        <v>8000</v>
      </c>
      <c r="K71" s="36" t="s">
        <v>167</v>
      </c>
      <c r="L71" s="4"/>
    </row>
    <row r="72" spans="1:12" ht="57" customHeight="1">
      <c r="A72" s="58">
        <v>63</v>
      </c>
      <c r="B72" s="33" t="s">
        <v>728</v>
      </c>
      <c r="C72" s="37" t="s">
        <v>162</v>
      </c>
      <c r="D72" s="33" t="s">
        <v>453</v>
      </c>
      <c r="E72" s="33" t="s">
        <v>454</v>
      </c>
      <c r="F72" s="37" t="s">
        <v>455</v>
      </c>
      <c r="G72" s="38" t="s">
        <v>44</v>
      </c>
      <c r="H72" s="33" t="s">
        <v>166</v>
      </c>
      <c r="I72" s="37">
        <v>21495</v>
      </c>
      <c r="J72" s="33"/>
      <c r="K72" s="36" t="s">
        <v>87</v>
      </c>
      <c r="L72" s="4"/>
    </row>
    <row r="73" spans="1:12" ht="51.75" customHeight="1">
      <c r="A73" s="58">
        <v>64</v>
      </c>
      <c r="B73" s="33" t="s">
        <v>729</v>
      </c>
      <c r="C73" s="37" t="s">
        <v>162</v>
      </c>
      <c r="D73" s="33" t="s">
        <v>456</v>
      </c>
      <c r="E73" s="33" t="s">
        <v>457</v>
      </c>
      <c r="F73" s="37" t="s">
        <v>458</v>
      </c>
      <c r="G73" s="38" t="s">
        <v>44</v>
      </c>
      <c r="H73" s="33" t="s">
        <v>166</v>
      </c>
      <c r="I73" s="37">
        <v>16000</v>
      </c>
      <c r="J73" s="33"/>
      <c r="K73" s="36" t="s">
        <v>153</v>
      </c>
      <c r="L73" s="4"/>
    </row>
    <row r="74" spans="1:12" ht="60" customHeight="1">
      <c r="A74" s="58">
        <v>65</v>
      </c>
      <c r="B74" s="33" t="s">
        <v>730</v>
      </c>
      <c r="C74" s="37" t="s">
        <v>162</v>
      </c>
      <c r="D74" s="33" t="s">
        <v>459</v>
      </c>
      <c r="E74" s="33" t="s">
        <v>460</v>
      </c>
      <c r="F74" s="37" t="s">
        <v>109</v>
      </c>
      <c r="G74" s="38" t="s">
        <v>131</v>
      </c>
      <c r="H74" s="33" t="s">
        <v>166</v>
      </c>
      <c r="I74" s="37">
        <v>83000</v>
      </c>
      <c r="J74" s="33">
        <v>5000</v>
      </c>
      <c r="K74" s="36" t="s">
        <v>170</v>
      </c>
      <c r="L74" s="4"/>
    </row>
    <row r="75" spans="1:12" ht="74.25" customHeight="1">
      <c r="A75" s="58">
        <v>66</v>
      </c>
      <c r="B75" s="33" t="s">
        <v>731</v>
      </c>
      <c r="C75" s="37" t="s">
        <v>162</v>
      </c>
      <c r="D75" s="33" t="s">
        <v>459</v>
      </c>
      <c r="E75" s="33" t="s">
        <v>461</v>
      </c>
      <c r="F75" s="37" t="s">
        <v>462</v>
      </c>
      <c r="G75" s="38" t="s">
        <v>44</v>
      </c>
      <c r="H75" s="33" t="s">
        <v>166</v>
      </c>
      <c r="I75" s="37">
        <v>25000</v>
      </c>
      <c r="J75" s="33">
        <v>2000</v>
      </c>
      <c r="K75" s="36" t="s">
        <v>87</v>
      </c>
      <c r="L75" s="4"/>
    </row>
    <row r="76" spans="1:12" ht="53.25" customHeight="1">
      <c r="A76" s="58">
        <v>67</v>
      </c>
      <c r="B76" s="33" t="s">
        <v>732</v>
      </c>
      <c r="C76" s="37" t="s">
        <v>162</v>
      </c>
      <c r="D76" s="33" t="s">
        <v>459</v>
      </c>
      <c r="E76" s="33" t="s">
        <v>461</v>
      </c>
      <c r="F76" s="37" t="s">
        <v>463</v>
      </c>
      <c r="G76" s="38" t="s">
        <v>138</v>
      </c>
      <c r="H76" s="33" t="s">
        <v>166</v>
      </c>
      <c r="I76" s="37">
        <v>150000</v>
      </c>
      <c r="J76" s="33">
        <v>100000</v>
      </c>
      <c r="K76" s="36" t="s">
        <v>87</v>
      </c>
      <c r="L76" s="4"/>
    </row>
    <row r="77" spans="1:12" s="6" customFormat="1" ht="59.25" customHeight="1">
      <c r="A77" s="58">
        <v>68</v>
      </c>
      <c r="B77" s="37" t="s">
        <v>733</v>
      </c>
      <c r="C77" s="37" t="s">
        <v>162</v>
      </c>
      <c r="D77" s="37" t="s">
        <v>464</v>
      </c>
      <c r="E77" s="37" t="s">
        <v>465</v>
      </c>
      <c r="F77" s="37" t="s">
        <v>466</v>
      </c>
      <c r="G77" s="37" t="s">
        <v>31</v>
      </c>
      <c r="H77" s="37" t="s">
        <v>166</v>
      </c>
      <c r="I77" s="37">
        <v>270000</v>
      </c>
      <c r="J77" s="37"/>
      <c r="K77" s="39" t="s">
        <v>87</v>
      </c>
      <c r="L77" s="5"/>
    </row>
    <row r="78" spans="1:12" ht="78" customHeight="1">
      <c r="A78" s="58">
        <v>69</v>
      </c>
      <c r="B78" s="33" t="s">
        <v>734</v>
      </c>
      <c r="C78" s="37" t="s">
        <v>162</v>
      </c>
      <c r="D78" s="33" t="s">
        <v>467</v>
      </c>
      <c r="E78" s="37" t="s">
        <v>468</v>
      </c>
      <c r="F78" s="37" t="s">
        <v>469</v>
      </c>
      <c r="G78" s="38" t="s">
        <v>134</v>
      </c>
      <c r="H78" s="33" t="s">
        <v>166</v>
      </c>
      <c r="I78" s="37">
        <v>500000</v>
      </c>
      <c r="J78" s="33"/>
      <c r="K78" s="39" t="s">
        <v>87</v>
      </c>
      <c r="L78" s="4"/>
    </row>
    <row r="79" spans="1:12" ht="59.25" customHeight="1">
      <c r="A79" s="58">
        <v>70</v>
      </c>
      <c r="B79" s="33" t="s">
        <v>735</v>
      </c>
      <c r="C79" s="37" t="s">
        <v>162</v>
      </c>
      <c r="D79" s="33" t="s">
        <v>470</v>
      </c>
      <c r="E79" s="33" t="s">
        <v>471</v>
      </c>
      <c r="F79" s="37" t="s">
        <v>472</v>
      </c>
      <c r="G79" s="38" t="s">
        <v>31</v>
      </c>
      <c r="H79" s="33" t="s">
        <v>166</v>
      </c>
      <c r="I79" s="37">
        <v>150000</v>
      </c>
      <c r="J79" s="33"/>
      <c r="K79" s="36" t="s">
        <v>170</v>
      </c>
      <c r="L79" s="4"/>
    </row>
    <row r="80" spans="1:12" ht="78.75" customHeight="1">
      <c r="A80" s="58">
        <v>71</v>
      </c>
      <c r="B80" s="40" t="s">
        <v>103</v>
      </c>
      <c r="C80" s="40" t="s">
        <v>473</v>
      </c>
      <c r="D80" s="40" t="s">
        <v>474</v>
      </c>
      <c r="E80" s="40" t="s">
        <v>104</v>
      </c>
      <c r="F80" s="37" t="s">
        <v>475</v>
      </c>
      <c r="G80" s="40" t="s">
        <v>125</v>
      </c>
      <c r="H80" s="40" t="s">
        <v>476</v>
      </c>
      <c r="I80" s="43">
        <v>600000</v>
      </c>
      <c r="J80" s="40"/>
      <c r="K80" s="36" t="s">
        <v>443</v>
      </c>
      <c r="L80" s="4"/>
    </row>
    <row r="81" spans="1:12" ht="60.75" customHeight="1">
      <c r="A81" s="58">
        <v>72</v>
      </c>
      <c r="B81" s="33" t="s">
        <v>736</v>
      </c>
      <c r="C81" s="37" t="s">
        <v>162</v>
      </c>
      <c r="D81" s="33" t="s">
        <v>477</v>
      </c>
      <c r="E81" s="33" t="s">
        <v>478</v>
      </c>
      <c r="F81" s="37" t="s">
        <v>479</v>
      </c>
      <c r="G81" s="38" t="s">
        <v>16</v>
      </c>
      <c r="H81" s="33" t="s">
        <v>166</v>
      </c>
      <c r="I81" s="37">
        <v>365400</v>
      </c>
      <c r="J81" s="33"/>
      <c r="K81" s="36" t="s">
        <v>170</v>
      </c>
      <c r="L81" s="4"/>
    </row>
    <row r="82" spans="1:12" s="7" customFormat="1" ht="42.75">
      <c r="A82" s="58">
        <v>73</v>
      </c>
      <c r="B82" s="33" t="s">
        <v>737</v>
      </c>
      <c r="C82" s="33" t="s">
        <v>162</v>
      </c>
      <c r="D82" s="33" t="s">
        <v>480</v>
      </c>
      <c r="E82" s="33" t="s">
        <v>481</v>
      </c>
      <c r="F82" s="33" t="s">
        <v>482</v>
      </c>
      <c r="G82" s="33" t="s">
        <v>139</v>
      </c>
      <c r="H82" s="33" t="s">
        <v>166</v>
      </c>
      <c r="I82" s="33">
        <v>260000</v>
      </c>
      <c r="J82" s="33">
        <v>78000</v>
      </c>
      <c r="K82" s="36" t="s">
        <v>167</v>
      </c>
      <c r="L82" s="9"/>
    </row>
    <row r="83" spans="1:12" s="7" customFormat="1" ht="53.25" customHeight="1">
      <c r="A83" s="58">
        <v>74</v>
      </c>
      <c r="B83" s="33" t="s">
        <v>738</v>
      </c>
      <c r="C83" s="33" t="s">
        <v>162</v>
      </c>
      <c r="D83" s="33" t="s">
        <v>483</v>
      </c>
      <c r="E83" s="33" t="s">
        <v>484</v>
      </c>
      <c r="F83" s="33" t="s">
        <v>485</v>
      </c>
      <c r="G83" s="33" t="s">
        <v>133</v>
      </c>
      <c r="H83" s="33" t="s">
        <v>166</v>
      </c>
      <c r="I83" s="33">
        <v>55000</v>
      </c>
      <c r="J83" s="33">
        <v>5400</v>
      </c>
      <c r="K83" s="36" t="s">
        <v>167</v>
      </c>
      <c r="L83" s="9"/>
    </row>
    <row r="84" spans="1:12" s="22" customFormat="1" ht="51.75" customHeight="1">
      <c r="A84" s="58">
        <v>75</v>
      </c>
      <c r="B84" s="33" t="s">
        <v>739</v>
      </c>
      <c r="C84" s="33" t="s">
        <v>162</v>
      </c>
      <c r="D84" s="33" t="s">
        <v>486</v>
      </c>
      <c r="E84" s="33" t="s">
        <v>487</v>
      </c>
      <c r="F84" s="33" t="s">
        <v>488</v>
      </c>
      <c r="G84" s="33" t="s">
        <v>128</v>
      </c>
      <c r="H84" s="33" t="s">
        <v>166</v>
      </c>
      <c r="I84" s="33">
        <v>33000</v>
      </c>
      <c r="J84" s="33">
        <v>7000</v>
      </c>
      <c r="K84" s="36" t="s">
        <v>167</v>
      </c>
      <c r="L84" s="21"/>
    </row>
    <row r="85" spans="1:12" s="22" customFormat="1" ht="42.75">
      <c r="A85" s="58">
        <v>76</v>
      </c>
      <c r="B85" s="33" t="s">
        <v>740</v>
      </c>
      <c r="C85" s="33" t="s">
        <v>162</v>
      </c>
      <c r="D85" s="33" t="s">
        <v>486</v>
      </c>
      <c r="E85" s="33" t="s">
        <v>489</v>
      </c>
      <c r="F85" s="33" t="s">
        <v>490</v>
      </c>
      <c r="G85" s="33" t="s">
        <v>133</v>
      </c>
      <c r="H85" s="33" t="s">
        <v>166</v>
      </c>
      <c r="I85" s="33">
        <v>35000</v>
      </c>
      <c r="J85" s="33">
        <v>2000</v>
      </c>
      <c r="K85" s="36" t="s">
        <v>167</v>
      </c>
      <c r="L85" s="21"/>
    </row>
    <row r="86" spans="1:12" s="22" customFormat="1" ht="42.75">
      <c r="A86" s="58">
        <v>77</v>
      </c>
      <c r="B86" s="33" t="s">
        <v>741</v>
      </c>
      <c r="C86" s="33" t="s">
        <v>162</v>
      </c>
      <c r="D86" s="33" t="s">
        <v>486</v>
      </c>
      <c r="E86" s="33" t="s">
        <v>491</v>
      </c>
      <c r="F86" s="33" t="s">
        <v>492</v>
      </c>
      <c r="G86" s="33" t="s">
        <v>128</v>
      </c>
      <c r="H86" s="33" t="s">
        <v>166</v>
      </c>
      <c r="I86" s="33">
        <v>23000</v>
      </c>
      <c r="J86" s="33">
        <v>13000</v>
      </c>
      <c r="K86" s="36" t="s">
        <v>167</v>
      </c>
      <c r="L86" s="21"/>
    </row>
    <row r="87" spans="1:12" s="8" customFormat="1" ht="42.75">
      <c r="A87" s="58">
        <v>78</v>
      </c>
      <c r="B87" s="33" t="s">
        <v>742</v>
      </c>
      <c r="C87" s="33" t="s">
        <v>162</v>
      </c>
      <c r="D87" s="33" t="s">
        <v>459</v>
      </c>
      <c r="E87" s="33" t="s">
        <v>493</v>
      </c>
      <c r="F87" s="33" t="s">
        <v>494</v>
      </c>
      <c r="G87" s="33" t="s">
        <v>127</v>
      </c>
      <c r="H87" s="33" t="s">
        <v>166</v>
      </c>
      <c r="I87" s="33">
        <v>24000</v>
      </c>
      <c r="J87" s="33">
        <v>5900</v>
      </c>
      <c r="K87" s="36" t="s">
        <v>167</v>
      </c>
      <c r="L87" s="23"/>
    </row>
    <row r="88" spans="1:12" ht="61.5" customHeight="1">
      <c r="A88" s="58">
        <v>79</v>
      </c>
      <c r="B88" s="33" t="s">
        <v>743</v>
      </c>
      <c r="C88" s="33" t="s">
        <v>162</v>
      </c>
      <c r="D88" s="33" t="s">
        <v>163</v>
      </c>
      <c r="E88" s="33" t="s">
        <v>495</v>
      </c>
      <c r="F88" s="33" t="s">
        <v>496</v>
      </c>
      <c r="G88" s="33" t="s">
        <v>16</v>
      </c>
      <c r="H88" s="33" t="s">
        <v>166</v>
      </c>
      <c r="I88" s="33">
        <v>200000</v>
      </c>
      <c r="J88" s="33">
        <v>37496</v>
      </c>
      <c r="K88" s="36" t="s">
        <v>167</v>
      </c>
      <c r="L88" s="4"/>
    </row>
    <row r="89" spans="1:12" ht="63.75" customHeight="1">
      <c r="A89" s="58">
        <v>80</v>
      </c>
      <c r="B89" s="33" t="s">
        <v>744</v>
      </c>
      <c r="C89" s="33" t="s">
        <v>162</v>
      </c>
      <c r="D89" s="33" t="s">
        <v>163</v>
      </c>
      <c r="E89" s="33" t="s">
        <v>497</v>
      </c>
      <c r="F89" s="33" t="s">
        <v>110</v>
      </c>
      <c r="G89" s="33" t="s">
        <v>16</v>
      </c>
      <c r="H89" s="33" t="s">
        <v>166</v>
      </c>
      <c r="I89" s="33">
        <v>211000</v>
      </c>
      <c r="J89" s="33">
        <v>12000</v>
      </c>
      <c r="K89" s="36" t="s">
        <v>167</v>
      </c>
      <c r="L89" s="4"/>
    </row>
    <row r="90" spans="1:12" ht="59.25" customHeight="1">
      <c r="A90" s="58">
        <v>81</v>
      </c>
      <c r="B90" s="33" t="s">
        <v>745</v>
      </c>
      <c r="C90" s="33" t="s">
        <v>498</v>
      </c>
      <c r="D90" s="33" t="s">
        <v>163</v>
      </c>
      <c r="E90" s="33" t="s">
        <v>499</v>
      </c>
      <c r="F90" s="33" t="s">
        <v>500</v>
      </c>
      <c r="G90" s="33" t="s">
        <v>31</v>
      </c>
      <c r="H90" s="33" t="s">
        <v>166</v>
      </c>
      <c r="I90" s="33">
        <v>23600</v>
      </c>
      <c r="J90" s="33"/>
      <c r="K90" s="36" t="s">
        <v>167</v>
      </c>
      <c r="L90" s="4"/>
    </row>
    <row r="91" spans="1:12" ht="53.25" customHeight="1">
      <c r="A91" s="58">
        <v>82</v>
      </c>
      <c r="B91" s="33" t="s">
        <v>746</v>
      </c>
      <c r="C91" s="33" t="s">
        <v>162</v>
      </c>
      <c r="D91" s="33" t="s">
        <v>501</v>
      </c>
      <c r="E91" s="33" t="s">
        <v>502</v>
      </c>
      <c r="F91" s="33" t="s">
        <v>503</v>
      </c>
      <c r="G91" s="33" t="s">
        <v>16</v>
      </c>
      <c r="H91" s="33" t="s">
        <v>166</v>
      </c>
      <c r="I91" s="33">
        <v>10000</v>
      </c>
      <c r="J91" s="33"/>
      <c r="K91" s="36" t="s">
        <v>443</v>
      </c>
      <c r="L91" s="4"/>
    </row>
    <row r="92" spans="1:12" ht="60" customHeight="1">
      <c r="A92" s="58">
        <v>83</v>
      </c>
      <c r="B92" s="33" t="s">
        <v>747</v>
      </c>
      <c r="C92" s="33" t="s">
        <v>162</v>
      </c>
      <c r="D92" s="33" t="s">
        <v>501</v>
      </c>
      <c r="E92" s="33" t="s">
        <v>504</v>
      </c>
      <c r="F92" s="33" t="s">
        <v>505</v>
      </c>
      <c r="G92" s="33" t="s">
        <v>140</v>
      </c>
      <c r="H92" s="33" t="s">
        <v>166</v>
      </c>
      <c r="I92" s="33">
        <v>300000</v>
      </c>
      <c r="J92" s="33">
        <v>25200</v>
      </c>
      <c r="K92" s="36" t="s">
        <v>167</v>
      </c>
      <c r="L92" s="4"/>
    </row>
    <row r="93" spans="1:12" ht="62.25" customHeight="1">
      <c r="A93" s="58">
        <v>84</v>
      </c>
      <c r="B93" s="33" t="s">
        <v>748</v>
      </c>
      <c r="C93" s="37" t="s">
        <v>162</v>
      </c>
      <c r="D93" s="33" t="s">
        <v>470</v>
      </c>
      <c r="E93" s="33" t="s">
        <v>506</v>
      </c>
      <c r="F93" s="37" t="s">
        <v>507</v>
      </c>
      <c r="G93" s="38" t="s">
        <v>134</v>
      </c>
      <c r="H93" s="33" t="s">
        <v>166</v>
      </c>
      <c r="I93" s="44">
        <v>10000</v>
      </c>
      <c r="J93" s="44">
        <v>300</v>
      </c>
      <c r="K93" s="39" t="s">
        <v>87</v>
      </c>
      <c r="L93" s="4"/>
    </row>
    <row r="94" spans="1:12" s="20" customFormat="1" ht="69" customHeight="1">
      <c r="A94" s="58">
        <v>85</v>
      </c>
      <c r="B94" s="33" t="s">
        <v>749</v>
      </c>
      <c r="C94" s="33" t="s">
        <v>217</v>
      </c>
      <c r="D94" s="37" t="s">
        <v>508</v>
      </c>
      <c r="E94" s="33" t="s">
        <v>509</v>
      </c>
      <c r="F94" s="33" t="s">
        <v>510</v>
      </c>
      <c r="G94" s="33" t="s">
        <v>511</v>
      </c>
      <c r="H94" s="37" t="s">
        <v>166</v>
      </c>
      <c r="I94" s="33">
        <v>44900</v>
      </c>
      <c r="J94" s="33"/>
      <c r="K94" s="36" t="s">
        <v>512</v>
      </c>
      <c r="L94" s="19"/>
    </row>
    <row r="95" spans="1:12" ht="34.5" customHeight="1">
      <c r="A95" s="58" t="s">
        <v>883</v>
      </c>
      <c r="B95" s="40" t="s">
        <v>750</v>
      </c>
      <c r="C95" s="40"/>
      <c r="D95" s="40"/>
      <c r="E95" s="40"/>
      <c r="F95" s="40"/>
      <c r="G95" s="40"/>
      <c r="H95" s="40"/>
      <c r="I95" s="43">
        <f>I96+I97+I98+I99+I102+I103+I104+I105+I106+I107+I108+I109+I110+I111+I112+I113+I114+I115+I100+I101</f>
        <v>487685</v>
      </c>
      <c r="J95" s="43">
        <f>J96+J97+J98+J99+J102+J103+J104+J105+J106+J107+J108+J109+J110+J111+J112+J113+J114+J115</f>
        <v>2400</v>
      </c>
      <c r="K95" s="45"/>
      <c r="L95" s="4"/>
    </row>
    <row r="96" spans="1:12" ht="57" customHeight="1">
      <c r="A96" s="58">
        <v>86</v>
      </c>
      <c r="B96" s="33" t="s">
        <v>25</v>
      </c>
      <c r="C96" s="37" t="s">
        <v>15</v>
      </c>
      <c r="D96" s="33" t="s">
        <v>513</v>
      </c>
      <c r="E96" s="33" t="s">
        <v>26</v>
      </c>
      <c r="F96" s="37" t="s">
        <v>514</v>
      </c>
      <c r="G96" s="38" t="s">
        <v>141</v>
      </c>
      <c r="H96" s="33" t="s">
        <v>84</v>
      </c>
      <c r="I96" s="37">
        <v>800</v>
      </c>
      <c r="J96" s="33"/>
      <c r="K96" s="36" t="s">
        <v>175</v>
      </c>
      <c r="L96" s="4"/>
    </row>
    <row r="97" spans="1:12" ht="60.75" customHeight="1">
      <c r="A97" s="58">
        <v>87</v>
      </c>
      <c r="B97" s="33" t="s">
        <v>27</v>
      </c>
      <c r="C97" s="37" t="s">
        <v>15</v>
      </c>
      <c r="D97" s="33" t="s">
        <v>176</v>
      </c>
      <c r="E97" s="33" t="s">
        <v>28</v>
      </c>
      <c r="F97" s="37" t="s">
        <v>177</v>
      </c>
      <c r="G97" s="38" t="s">
        <v>31</v>
      </c>
      <c r="H97" s="33" t="s">
        <v>84</v>
      </c>
      <c r="I97" s="37">
        <v>1000</v>
      </c>
      <c r="J97" s="33"/>
      <c r="K97" s="36" t="s">
        <v>175</v>
      </c>
      <c r="L97" s="4"/>
    </row>
    <row r="98" spans="1:12" ht="57.75" customHeight="1">
      <c r="A98" s="58">
        <v>88</v>
      </c>
      <c r="B98" s="33" t="s">
        <v>32</v>
      </c>
      <c r="C98" s="37" t="s">
        <v>15</v>
      </c>
      <c r="D98" s="33" t="s">
        <v>178</v>
      </c>
      <c r="E98" s="33" t="s">
        <v>33</v>
      </c>
      <c r="F98" s="37" t="s">
        <v>179</v>
      </c>
      <c r="G98" s="38" t="s">
        <v>31</v>
      </c>
      <c r="H98" s="33" t="s">
        <v>84</v>
      </c>
      <c r="I98" s="37">
        <v>1000</v>
      </c>
      <c r="J98" s="33"/>
      <c r="K98" s="36" t="s">
        <v>175</v>
      </c>
      <c r="L98" s="4"/>
    </row>
    <row r="99" spans="1:12" ht="55.5" customHeight="1">
      <c r="A99" s="58">
        <v>89</v>
      </c>
      <c r="B99" s="33" t="s">
        <v>29</v>
      </c>
      <c r="C99" s="37" t="s">
        <v>15</v>
      </c>
      <c r="D99" s="33" t="s">
        <v>176</v>
      </c>
      <c r="E99" s="33" t="s">
        <v>30</v>
      </c>
      <c r="F99" s="37" t="s">
        <v>180</v>
      </c>
      <c r="G99" s="38" t="s">
        <v>31</v>
      </c>
      <c r="H99" s="33" t="s">
        <v>84</v>
      </c>
      <c r="I99" s="37">
        <v>400</v>
      </c>
      <c r="J99" s="33"/>
      <c r="K99" s="36" t="s">
        <v>175</v>
      </c>
      <c r="L99" s="4"/>
    </row>
    <row r="100" spans="1:12" ht="48.75" customHeight="1">
      <c r="A100" s="58">
        <v>90</v>
      </c>
      <c r="B100" s="33" t="s">
        <v>751</v>
      </c>
      <c r="C100" s="37" t="s">
        <v>15</v>
      </c>
      <c r="D100" s="33" t="s">
        <v>178</v>
      </c>
      <c r="E100" s="33" t="s">
        <v>181</v>
      </c>
      <c r="F100" s="37" t="s">
        <v>515</v>
      </c>
      <c r="G100" s="38" t="s">
        <v>125</v>
      </c>
      <c r="H100" s="33" t="s">
        <v>84</v>
      </c>
      <c r="I100" s="37">
        <v>200000</v>
      </c>
      <c r="J100" s="33"/>
      <c r="K100" s="36" t="s">
        <v>175</v>
      </c>
      <c r="L100" s="4"/>
    </row>
    <row r="101" spans="1:12" ht="46.5" customHeight="1">
      <c r="A101" s="58">
        <v>91</v>
      </c>
      <c r="B101" s="33" t="s">
        <v>752</v>
      </c>
      <c r="C101" s="37" t="s">
        <v>15</v>
      </c>
      <c r="D101" s="33" t="s">
        <v>182</v>
      </c>
      <c r="E101" s="33" t="s">
        <v>181</v>
      </c>
      <c r="F101" s="37" t="s">
        <v>183</v>
      </c>
      <c r="G101" s="38" t="s">
        <v>125</v>
      </c>
      <c r="H101" s="33" t="s">
        <v>84</v>
      </c>
      <c r="I101" s="37">
        <v>150000</v>
      </c>
      <c r="J101" s="33"/>
      <c r="K101" s="36" t="s">
        <v>175</v>
      </c>
      <c r="L101" s="4"/>
    </row>
    <row r="102" spans="1:12" ht="56.25" customHeight="1">
      <c r="A102" s="58">
        <v>92</v>
      </c>
      <c r="B102" s="33" t="s">
        <v>753</v>
      </c>
      <c r="C102" s="33" t="s">
        <v>184</v>
      </c>
      <c r="D102" s="33" t="s">
        <v>516</v>
      </c>
      <c r="E102" s="33" t="s">
        <v>517</v>
      </c>
      <c r="F102" s="33" t="s">
        <v>518</v>
      </c>
      <c r="G102" s="33" t="s">
        <v>371</v>
      </c>
      <c r="H102" s="33" t="s">
        <v>188</v>
      </c>
      <c r="I102" s="33">
        <v>4515</v>
      </c>
      <c r="J102" s="33"/>
      <c r="K102" s="36" t="s">
        <v>175</v>
      </c>
      <c r="L102" s="4"/>
    </row>
    <row r="103" spans="1:12" ht="57.75" customHeight="1">
      <c r="A103" s="58">
        <v>93</v>
      </c>
      <c r="B103" s="33" t="s">
        <v>754</v>
      </c>
      <c r="C103" s="33" t="s">
        <v>184</v>
      </c>
      <c r="D103" s="33" t="s">
        <v>176</v>
      </c>
      <c r="E103" s="33" t="s">
        <v>519</v>
      </c>
      <c r="F103" s="33" t="s">
        <v>520</v>
      </c>
      <c r="G103" s="33" t="s">
        <v>131</v>
      </c>
      <c r="H103" s="33" t="s">
        <v>188</v>
      </c>
      <c r="I103" s="33">
        <v>2000</v>
      </c>
      <c r="J103" s="33">
        <v>1000</v>
      </c>
      <c r="K103" s="36" t="s">
        <v>192</v>
      </c>
      <c r="L103" s="4"/>
    </row>
    <row r="104" spans="1:12" ht="64.5" customHeight="1">
      <c r="A104" s="58">
        <v>94</v>
      </c>
      <c r="B104" s="33" t="s">
        <v>755</v>
      </c>
      <c r="C104" s="33" t="s">
        <v>184</v>
      </c>
      <c r="D104" s="33" t="s">
        <v>176</v>
      </c>
      <c r="E104" s="33" t="s">
        <v>519</v>
      </c>
      <c r="F104" s="33" t="s">
        <v>521</v>
      </c>
      <c r="G104" s="33" t="s">
        <v>131</v>
      </c>
      <c r="H104" s="33" t="s">
        <v>188</v>
      </c>
      <c r="I104" s="33">
        <v>3000</v>
      </c>
      <c r="J104" s="33">
        <v>1000</v>
      </c>
      <c r="K104" s="36" t="s">
        <v>192</v>
      </c>
      <c r="L104" s="4"/>
    </row>
    <row r="105" spans="1:12" ht="57" customHeight="1">
      <c r="A105" s="58">
        <v>95</v>
      </c>
      <c r="B105" s="33" t="s">
        <v>756</v>
      </c>
      <c r="C105" s="33" t="s">
        <v>184</v>
      </c>
      <c r="D105" s="33" t="s">
        <v>176</v>
      </c>
      <c r="E105" s="33" t="s">
        <v>519</v>
      </c>
      <c r="F105" s="33" t="s">
        <v>111</v>
      </c>
      <c r="G105" s="33" t="s">
        <v>31</v>
      </c>
      <c r="H105" s="33" t="s">
        <v>188</v>
      </c>
      <c r="I105" s="33">
        <v>5000</v>
      </c>
      <c r="J105" s="33"/>
      <c r="K105" s="36" t="s">
        <v>175</v>
      </c>
      <c r="L105" s="4"/>
    </row>
    <row r="106" spans="1:12" ht="56.25" customHeight="1">
      <c r="A106" s="58">
        <v>96</v>
      </c>
      <c r="B106" s="33" t="s">
        <v>757</v>
      </c>
      <c r="C106" s="33" t="s">
        <v>184</v>
      </c>
      <c r="D106" s="33" t="s">
        <v>178</v>
      </c>
      <c r="E106" s="33" t="s">
        <v>522</v>
      </c>
      <c r="F106" s="33" t="s">
        <v>523</v>
      </c>
      <c r="G106" s="33" t="s">
        <v>371</v>
      </c>
      <c r="H106" s="33" t="s">
        <v>188</v>
      </c>
      <c r="I106" s="33">
        <v>20000</v>
      </c>
      <c r="J106" s="33">
        <v>200</v>
      </c>
      <c r="K106" s="36" t="s">
        <v>192</v>
      </c>
      <c r="L106" s="4"/>
    </row>
    <row r="107" spans="1:12" ht="56.25" customHeight="1">
      <c r="A107" s="58">
        <v>97</v>
      </c>
      <c r="B107" s="33" t="s">
        <v>758</v>
      </c>
      <c r="C107" s="33" t="s">
        <v>184</v>
      </c>
      <c r="D107" s="33" t="s">
        <v>524</v>
      </c>
      <c r="E107" s="33" t="s">
        <v>525</v>
      </c>
      <c r="F107" s="33" t="s">
        <v>526</v>
      </c>
      <c r="G107" s="33" t="s">
        <v>134</v>
      </c>
      <c r="H107" s="33" t="s">
        <v>188</v>
      </c>
      <c r="I107" s="33">
        <v>16500</v>
      </c>
      <c r="J107" s="33"/>
      <c r="K107" s="36" t="s">
        <v>175</v>
      </c>
      <c r="L107" s="4"/>
    </row>
    <row r="108" spans="1:12" ht="51.75" customHeight="1">
      <c r="A108" s="58">
        <v>98</v>
      </c>
      <c r="B108" s="33" t="s">
        <v>759</v>
      </c>
      <c r="C108" s="33" t="s">
        <v>184</v>
      </c>
      <c r="D108" s="33" t="s">
        <v>178</v>
      </c>
      <c r="E108" s="33" t="s">
        <v>525</v>
      </c>
      <c r="F108" s="33" t="s">
        <v>527</v>
      </c>
      <c r="G108" s="33" t="s">
        <v>31</v>
      </c>
      <c r="H108" s="33" t="s">
        <v>188</v>
      </c>
      <c r="I108" s="33">
        <v>10000</v>
      </c>
      <c r="J108" s="33"/>
      <c r="K108" s="36" t="s">
        <v>175</v>
      </c>
      <c r="L108" s="4"/>
    </row>
    <row r="109" spans="1:12" ht="58.5" customHeight="1">
      <c r="A109" s="58">
        <v>99</v>
      </c>
      <c r="B109" s="33" t="s">
        <v>34</v>
      </c>
      <c r="C109" s="37" t="s">
        <v>15</v>
      </c>
      <c r="D109" s="33" t="s">
        <v>528</v>
      </c>
      <c r="E109" s="33" t="s">
        <v>35</v>
      </c>
      <c r="F109" s="37" t="s">
        <v>529</v>
      </c>
      <c r="G109" s="38" t="s">
        <v>31</v>
      </c>
      <c r="H109" s="33" t="s">
        <v>84</v>
      </c>
      <c r="I109" s="37">
        <v>3790</v>
      </c>
      <c r="J109" s="33"/>
      <c r="K109" s="36" t="s">
        <v>175</v>
      </c>
      <c r="L109" s="4"/>
    </row>
    <row r="110" spans="1:12" ht="51.75" customHeight="1">
      <c r="A110" s="58">
        <v>100</v>
      </c>
      <c r="B110" s="33" t="s">
        <v>760</v>
      </c>
      <c r="C110" s="33" t="s">
        <v>184</v>
      </c>
      <c r="D110" s="33" t="s">
        <v>185</v>
      </c>
      <c r="E110" s="33" t="s">
        <v>186</v>
      </c>
      <c r="F110" s="33" t="s">
        <v>187</v>
      </c>
      <c r="G110" s="33" t="s">
        <v>127</v>
      </c>
      <c r="H110" s="33" t="s">
        <v>188</v>
      </c>
      <c r="I110" s="33">
        <v>5600</v>
      </c>
      <c r="J110" s="33"/>
      <c r="K110" s="36" t="s">
        <v>175</v>
      </c>
      <c r="L110" s="4"/>
    </row>
    <row r="111" spans="1:12" ht="57">
      <c r="A111" s="58">
        <v>101</v>
      </c>
      <c r="B111" s="33" t="s">
        <v>761</v>
      </c>
      <c r="C111" s="33" t="s">
        <v>184</v>
      </c>
      <c r="D111" s="33" t="s">
        <v>189</v>
      </c>
      <c r="E111" s="33" t="s">
        <v>190</v>
      </c>
      <c r="F111" s="33" t="s">
        <v>191</v>
      </c>
      <c r="G111" s="33" t="s">
        <v>128</v>
      </c>
      <c r="H111" s="33" t="s">
        <v>188</v>
      </c>
      <c r="I111" s="33">
        <v>1000</v>
      </c>
      <c r="J111" s="33">
        <v>200</v>
      </c>
      <c r="K111" s="36" t="s">
        <v>192</v>
      </c>
      <c r="L111" s="4"/>
    </row>
    <row r="112" spans="1:12" ht="42.75">
      <c r="A112" s="58">
        <v>102</v>
      </c>
      <c r="B112" s="33" t="s">
        <v>762</v>
      </c>
      <c r="C112" s="33" t="s">
        <v>184</v>
      </c>
      <c r="D112" s="33" t="s">
        <v>193</v>
      </c>
      <c r="E112" s="33" t="s">
        <v>194</v>
      </c>
      <c r="F112" s="33" t="s">
        <v>195</v>
      </c>
      <c r="G112" s="33" t="s">
        <v>31</v>
      </c>
      <c r="H112" s="33" t="s">
        <v>188</v>
      </c>
      <c r="I112" s="33">
        <v>3100</v>
      </c>
      <c r="J112" s="33"/>
      <c r="K112" s="36" t="s">
        <v>175</v>
      </c>
      <c r="L112" s="4"/>
    </row>
    <row r="113" spans="1:12" ht="54.75" customHeight="1">
      <c r="A113" s="58">
        <v>103</v>
      </c>
      <c r="B113" s="33" t="s">
        <v>763</v>
      </c>
      <c r="C113" s="33" t="s">
        <v>184</v>
      </c>
      <c r="D113" s="33" t="s">
        <v>196</v>
      </c>
      <c r="E113" s="33" t="s">
        <v>197</v>
      </c>
      <c r="F113" s="33" t="s">
        <v>198</v>
      </c>
      <c r="G113" s="33" t="s">
        <v>127</v>
      </c>
      <c r="H113" s="33" t="s">
        <v>188</v>
      </c>
      <c r="I113" s="33">
        <v>19000</v>
      </c>
      <c r="J113" s="33"/>
      <c r="K113" s="36" t="s">
        <v>175</v>
      </c>
      <c r="L113" s="4"/>
    </row>
    <row r="114" spans="1:12" ht="58.5" customHeight="1">
      <c r="A114" s="58">
        <v>104</v>
      </c>
      <c r="B114" s="33" t="s">
        <v>764</v>
      </c>
      <c r="C114" s="33" t="s">
        <v>184</v>
      </c>
      <c r="D114" s="33" t="s">
        <v>199</v>
      </c>
      <c r="E114" s="33" t="s">
        <v>200</v>
      </c>
      <c r="F114" s="33" t="s">
        <v>201</v>
      </c>
      <c r="G114" s="33" t="s">
        <v>127</v>
      </c>
      <c r="H114" s="33" t="s">
        <v>188</v>
      </c>
      <c r="I114" s="33">
        <v>980</v>
      </c>
      <c r="J114" s="33"/>
      <c r="K114" s="36" t="s">
        <v>175</v>
      </c>
      <c r="L114" s="4"/>
    </row>
    <row r="115" spans="1:12" ht="53.25" customHeight="1">
      <c r="A115" s="58">
        <v>105</v>
      </c>
      <c r="B115" s="33" t="s">
        <v>765</v>
      </c>
      <c r="C115" s="33" t="s">
        <v>184</v>
      </c>
      <c r="D115" s="33" t="s">
        <v>178</v>
      </c>
      <c r="E115" s="33" t="s">
        <v>202</v>
      </c>
      <c r="F115" s="33" t="s">
        <v>203</v>
      </c>
      <c r="G115" s="33" t="s">
        <v>31</v>
      </c>
      <c r="H115" s="33" t="s">
        <v>188</v>
      </c>
      <c r="I115" s="33">
        <v>40000</v>
      </c>
      <c r="J115" s="33"/>
      <c r="K115" s="36" t="s">
        <v>175</v>
      </c>
      <c r="L115" s="4"/>
    </row>
    <row r="116" spans="1:12" ht="39.75" customHeight="1">
      <c r="A116" s="58" t="s">
        <v>884</v>
      </c>
      <c r="B116" s="38" t="s">
        <v>766</v>
      </c>
      <c r="C116" s="37"/>
      <c r="D116" s="33"/>
      <c r="E116" s="33"/>
      <c r="F116" s="33"/>
      <c r="G116" s="38"/>
      <c r="H116" s="33"/>
      <c r="I116" s="37">
        <v>500000</v>
      </c>
      <c r="J116" s="37">
        <v>30000</v>
      </c>
      <c r="K116" s="36"/>
      <c r="L116" s="4"/>
    </row>
    <row r="117" spans="1:12" ht="57.75" customHeight="1">
      <c r="A117" s="58">
        <v>106</v>
      </c>
      <c r="B117" s="33" t="s">
        <v>767</v>
      </c>
      <c r="C117" s="37" t="s">
        <v>156</v>
      </c>
      <c r="D117" s="33" t="s">
        <v>204</v>
      </c>
      <c r="E117" s="33" t="s">
        <v>205</v>
      </c>
      <c r="F117" s="33" t="s">
        <v>206</v>
      </c>
      <c r="G117" s="38" t="s">
        <v>127</v>
      </c>
      <c r="H117" s="33" t="s">
        <v>159</v>
      </c>
      <c r="I117" s="37">
        <v>500000</v>
      </c>
      <c r="J117" s="33">
        <v>30000</v>
      </c>
      <c r="K117" s="36" t="s">
        <v>207</v>
      </c>
      <c r="L117" s="4"/>
    </row>
    <row r="118" spans="1:12" s="6" customFormat="1" ht="40.5" customHeight="1">
      <c r="A118" s="58" t="s">
        <v>885</v>
      </c>
      <c r="B118" s="38" t="s">
        <v>768</v>
      </c>
      <c r="C118" s="37"/>
      <c r="D118" s="33"/>
      <c r="E118" s="33"/>
      <c r="F118" s="37"/>
      <c r="G118" s="38"/>
      <c r="H118" s="33"/>
      <c r="I118" s="37">
        <f>SUM(I119:I146)</f>
        <v>5130467</v>
      </c>
      <c r="J118" s="37">
        <f>SUM(J119:J146)</f>
        <v>76972</v>
      </c>
      <c r="K118" s="36"/>
      <c r="L118" s="5"/>
    </row>
    <row r="119" spans="1:12" s="6" customFormat="1" ht="63" customHeight="1">
      <c r="A119" s="59">
        <v>107</v>
      </c>
      <c r="B119" s="33" t="s">
        <v>769</v>
      </c>
      <c r="C119" s="33" t="s">
        <v>81</v>
      </c>
      <c r="D119" s="33" t="s">
        <v>8</v>
      </c>
      <c r="E119" s="33" t="s">
        <v>9</v>
      </c>
      <c r="F119" s="33" t="s">
        <v>530</v>
      </c>
      <c r="G119" s="33" t="s">
        <v>16</v>
      </c>
      <c r="H119" s="33" t="s">
        <v>84</v>
      </c>
      <c r="I119" s="33">
        <v>60000</v>
      </c>
      <c r="J119" s="33">
        <v>200</v>
      </c>
      <c r="K119" s="36" t="s">
        <v>208</v>
      </c>
      <c r="L119" s="5"/>
    </row>
    <row r="120" spans="1:12" s="6" customFormat="1" ht="51" customHeight="1">
      <c r="A120" s="59">
        <v>108</v>
      </c>
      <c r="B120" s="33" t="s">
        <v>770</v>
      </c>
      <c r="C120" s="37" t="s">
        <v>81</v>
      </c>
      <c r="D120" s="37" t="s">
        <v>209</v>
      </c>
      <c r="E120" s="33" t="s">
        <v>10</v>
      </c>
      <c r="F120" s="37" t="s">
        <v>112</v>
      </c>
      <c r="G120" s="33" t="s">
        <v>16</v>
      </c>
      <c r="H120" s="33" t="s">
        <v>84</v>
      </c>
      <c r="I120" s="46">
        <v>33000</v>
      </c>
      <c r="J120" s="33">
        <v>500</v>
      </c>
      <c r="K120" s="36" t="s">
        <v>192</v>
      </c>
      <c r="L120" s="5"/>
    </row>
    <row r="121" spans="1:12" ht="55.5" customHeight="1">
      <c r="A121" s="59">
        <v>109</v>
      </c>
      <c r="B121" s="33" t="s">
        <v>63</v>
      </c>
      <c r="C121" s="37" t="s">
        <v>81</v>
      </c>
      <c r="D121" s="33" t="s">
        <v>53</v>
      </c>
      <c r="E121" s="33" t="s">
        <v>64</v>
      </c>
      <c r="F121" s="37" t="s">
        <v>210</v>
      </c>
      <c r="G121" s="38" t="s">
        <v>129</v>
      </c>
      <c r="H121" s="33" t="s">
        <v>84</v>
      </c>
      <c r="I121" s="37">
        <v>12000</v>
      </c>
      <c r="J121" s="33">
        <v>700</v>
      </c>
      <c r="K121" s="36" t="s">
        <v>46</v>
      </c>
      <c r="L121" s="4"/>
    </row>
    <row r="122" spans="1:12" ht="60.75" customHeight="1">
      <c r="A122" s="59">
        <v>110</v>
      </c>
      <c r="B122" s="37" t="s">
        <v>22</v>
      </c>
      <c r="C122" s="37" t="s">
        <v>81</v>
      </c>
      <c r="D122" s="37" t="s">
        <v>163</v>
      </c>
      <c r="E122" s="37" t="s">
        <v>23</v>
      </c>
      <c r="F122" s="37" t="s">
        <v>24</v>
      </c>
      <c r="G122" s="37" t="s">
        <v>44</v>
      </c>
      <c r="H122" s="37" t="s">
        <v>84</v>
      </c>
      <c r="I122" s="37">
        <v>4000000</v>
      </c>
      <c r="J122" s="37"/>
      <c r="K122" s="39" t="s">
        <v>87</v>
      </c>
      <c r="L122" s="4"/>
    </row>
    <row r="123" spans="1:12" ht="60.75" customHeight="1">
      <c r="A123" s="58">
        <v>111</v>
      </c>
      <c r="B123" s="37" t="s">
        <v>85</v>
      </c>
      <c r="C123" s="37" t="s">
        <v>81</v>
      </c>
      <c r="D123" s="37" t="s">
        <v>211</v>
      </c>
      <c r="E123" s="37" t="s">
        <v>86</v>
      </c>
      <c r="F123" s="37" t="s">
        <v>212</v>
      </c>
      <c r="G123" s="37" t="s">
        <v>142</v>
      </c>
      <c r="H123" s="37" t="s">
        <v>84</v>
      </c>
      <c r="I123" s="37">
        <v>300000</v>
      </c>
      <c r="J123" s="37">
        <v>38000</v>
      </c>
      <c r="K123" s="39" t="s">
        <v>46</v>
      </c>
      <c r="L123" s="4"/>
    </row>
    <row r="124" spans="1:12" ht="60.75" customHeight="1">
      <c r="A124" s="58">
        <v>112</v>
      </c>
      <c r="B124" s="37" t="s">
        <v>36</v>
      </c>
      <c r="C124" s="37" t="s">
        <v>81</v>
      </c>
      <c r="D124" s="37" t="s">
        <v>37</v>
      </c>
      <c r="E124" s="37" t="s">
        <v>38</v>
      </c>
      <c r="F124" s="37" t="s">
        <v>213</v>
      </c>
      <c r="G124" s="37" t="s">
        <v>126</v>
      </c>
      <c r="H124" s="37" t="s">
        <v>84</v>
      </c>
      <c r="I124" s="37">
        <v>43467</v>
      </c>
      <c r="J124" s="37"/>
      <c r="K124" s="39" t="s">
        <v>214</v>
      </c>
      <c r="L124" s="4"/>
    </row>
    <row r="125" spans="1:12" ht="63" customHeight="1">
      <c r="A125" s="58">
        <v>113</v>
      </c>
      <c r="B125" s="37" t="s">
        <v>39</v>
      </c>
      <c r="C125" s="37" t="s">
        <v>81</v>
      </c>
      <c r="D125" s="37" t="s">
        <v>37</v>
      </c>
      <c r="E125" s="37" t="s">
        <v>40</v>
      </c>
      <c r="F125" s="37" t="s">
        <v>215</v>
      </c>
      <c r="G125" s="37" t="s">
        <v>127</v>
      </c>
      <c r="H125" s="37" t="s">
        <v>84</v>
      </c>
      <c r="I125" s="37">
        <v>150000</v>
      </c>
      <c r="J125" s="37">
        <v>17312</v>
      </c>
      <c r="K125" s="39" t="s">
        <v>46</v>
      </c>
      <c r="L125" s="4"/>
    </row>
    <row r="126" spans="1:12" ht="67.5" customHeight="1">
      <c r="A126" s="58">
        <v>114</v>
      </c>
      <c r="B126" s="37" t="s">
        <v>21</v>
      </c>
      <c r="C126" s="37" t="s">
        <v>81</v>
      </c>
      <c r="D126" s="37" t="s">
        <v>163</v>
      </c>
      <c r="E126" s="37" t="s">
        <v>59</v>
      </c>
      <c r="F126" s="37" t="s">
        <v>216</v>
      </c>
      <c r="G126" s="37" t="s">
        <v>127</v>
      </c>
      <c r="H126" s="37" t="s">
        <v>84</v>
      </c>
      <c r="I126" s="37">
        <v>180000</v>
      </c>
      <c r="J126" s="37"/>
      <c r="K126" s="39" t="s">
        <v>46</v>
      </c>
      <c r="L126" s="4"/>
    </row>
    <row r="127" spans="1:12" ht="51" customHeight="1">
      <c r="A127" s="58">
        <v>115</v>
      </c>
      <c r="B127" s="37" t="s">
        <v>771</v>
      </c>
      <c r="C127" s="37" t="s">
        <v>217</v>
      </c>
      <c r="D127" s="37" t="s">
        <v>218</v>
      </c>
      <c r="E127" s="37" t="s">
        <v>218</v>
      </c>
      <c r="F127" s="37" t="s">
        <v>219</v>
      </c>
      <c r="G127" s="33" t="s">
        <v>141</v>
      </c>
      <c r="H127" s="37" t="s">
        <v>84</v>
      </c>
      <c r="I127" s="37">
        <v>15000</v>
      </c>
      <c r="J127" s="37">
        <v>120</v>
      </c>
      <c r="K127" s="39" t="s">
        <v>87</v>
      </c>
      <c r="L127" s="4"/>
    </row>
    <row r="128" spans="1:12" ht="53.25" customHeight="1">
      <c r="A128" s="58">
        <v>116</v>
      </c>
      <c r="B128" s="33" t="s">
        <v>772</v>
      </c>
      <c r="C128" s="37" t="s">
        <v>81</v>
      </c>
      <c r="D128" s="33" t="s">
        <v>6</v>
      </c>
      <c r="E128" s="33" t="s">
        <v>7</v>
      </c>
      <c r="F128" s="33" t="s">
        <v>113</v>
      </c>
      <c r="G128" s="38" t="s">
        <v>125</v>
      </c>
      <c r="H128" s="33" t="s">
        <v>84</v>
      </c>
      <c r="I128" s="37">
        <v>100000</v>
      </c>
      <c r="J128" s="33">
        <v>15500</v>
      </c>
      <c r="K128" s="36" t="s">
        <v>46</v>
      </c>
      <c r="L128" s="4"/>
    </row>
    <row r="129" spans="1:12" ht="91.5" customHeight="1">
      <c r="A129" s="58">
        <v>117</v>
      </c>
      <c r="B129" s="33" t="s">
        <v>54</v>
      </c>
      <c r="C129" s="37" t="s">
        <v>81</v>
      </c>
      <c r="D129" s="33" t="s">
        <v>6</v>
      </c>
      <c r="E129" s="33" t="s">
        <v>55</v>
      </c>
      <c r="F129" s="37" t="s">
        <v>220</v>
      </c>
      <c r="G129" s="38" t="s">
        <v>125</v>
      </c>
      <c r="H129" s="42" t="s">
        <v>84</v>
      </c>
      <c r="I129" s="37">
        <v>6000</v>
      </c>
      <c r="J129" s="33">
        <v>900</v>
      </c>
      <c r="K129" s="36" t="s">
        <v>221</v>
      </c>
      <c r="L129" s="4"/>
    </row>
    <row r="130" spans="1:12" ht="55.5" customHeight="1">
      <c r="A130" s="58">
        <v>118</v>
      </c>
      <c r="B130" s="37" t="s">
        <v>65</v>
      </c>
      <c r="C130" s="37" t="s">
        <v>81</v>
      </c>
      <c r="D130" s="37" t="s">
        <v>14</v>
      </c>
      <c r="E130" s="37" t="s">
        <v>222</v>
      </c>
      <c r="F130" s="37" t="s">
        <v>66</v>
      </c>
      <c r="G130" s="37" t="s">
        <v>31</v>
      </c>
      <c r="H130" s="37" t="s">
        <v>84</v>
      </c>
      <c r="I130" s="37">
        <v>5000</v>
      </c>
      <c r="J130" s="37">
        <v>80</v>
      </c>
      <c r="K130" s="39" t="s">
        <v>87</v>
      </c>
      <c r="L130" s="4"/>
    </row>
    <row r="131" spans="1:12" ht="51.75" customHeight="1">
      <c r="A131" s="58">
        <v>119</v>
      </c>
      <c r="B131" s="37" t="s">
        <v>0</v>
      </c>
      <c r="C131" s="37" t="s">
        <v>81</v>
      </c>
      <c r="D131" s="37" t="s">
        <v>14</v>
      </c>
      <c r="E131" s="37" t="s">
        <v>222</v>
      </c>
      <c r="F131" s="37" t="s">
        <v>1</v>
      </c>
      <c r="G131" s="37" t="s">
        <v>31</v>
      </c>
      <c r="H131" s="37" t="s">
        <v>84</v>
      </c>
      <c r="I131" s="37">
        <v>6000</v>
      </c>
      <c r="J131" s="37">
        <v>30</v>
      </c>
      <c r="K131" s="39" t="s">
        <v>87</v>
      </c>
      <c r="L131" s="4"/>
    </row>
    <row r="132" spans="1:12" ht="54.75" customHeight="1">
      <c r="A132" s="58">
        <v>120</v>
      </c>
      <c r="B132" s="37" t="s">
        <v>2</v>
      </c>
      <c r="C132" s="37" t="s">
        <v>3</v>
      </c>
      <c r="D132" s="37" t="s">
        <v>4</v>
      </c>
      <c r="E132" s="37" t="s">
        <v>4</v>
      </c>
      <c r="F132" s="37" t="s">
        <v>5</v>
      </c>
      <c r="G132" s="37" t="s">
        <v>134</v>
      </c>
      <c r="H132" s="37" t="s">
        <v>84</v>
      </c>
      <c r="I132" s="37">
        <v>5000</v>
      </c>
      <c r="J132" s="37">
        <v>1000</v>
      </c>
      <c r="K132" s="36" t="s">
        <v>46</v>
      </c>
      <c r="L132" s="4"/>
    </row>
    <row r="133" spans="1:12" ht="66.75" customHeight="1">
      <c r="A133" s="58">
        <v>121</v>
      </c>
      <c r="B133" s="37" t="s">
        <v>60</v>
      </c>
      <c r="C133" s="37" t="s">
        <v>81</v>
      </c>
      <c r="D133" s="37" t="s">
        <v>223</v>
      </c>
      <c r="E133" s="37" t="s">
        <v>14</v>
      </c>
      <c r="F133" s="37" t="s">
        <v>224</v>
      </c>
      <c r="G133" s="37" t="s">
        <v>141</v>
      </c>
      <c r="H133" s="37" t="s">
        <v>84</v>
      </c>
      <c r="I133" s="37">
        <v>5000</v>
      </c>
      <c r="J133" s="37">
        <v>200</v>
      </c>
      <c r="K133" s="39" t="s">
        <v>175</v>
      </c>
      <c r="L133" s="4"/>
    </row>
    <row r="134" spans="1:12" s="6" customFormat="1" ht="53.25" customHeight="1">
      <c r="A134" s="58">
        <v>122</v>
      </c>
      <c r="B134" s="37" t="s">
        <v>61</v>
      </c>
      <c r="C134" s="37" t="s">
        <v>81</v>
      </c>
      <c r="D134" s="37" t="s">
        <v>222</v>
      </c>
      <c r="E134" s="37" t="s">
        <v>13</v>
      </c>
      <c r="F134" s="37" t="s">
        <v>62</v>
      </c>
      <c r="G134" s="37" t="s">
        <v>31</v>
      </c>
      <c r="H134" s="37" t="s">
        <v>84</v>
      </c>
      <c r="I134" s="37">
        <v>5000</v>
      </c>
      <c r="J134" s="37">
        <v>50</v>
      </c>
      <c r="K134" s="39" t="s">
        <v>87</v>
      </c>
      <c r="L134" s="5"/>
    </row>
    <row r="135" spans="1:12" s="6" customFormat="1" ht="54.75" customHeight="1">
      <c r="A135" s="58">
        <v>123</v>
      </c>
      <c r="B135" s="33" t="s">
        <v>56</v>
      </c>
      <c r="C135" s="37" t="s">
        <v>81</v>
      </c>
      <c r="D135" s="33" t="s">
        <v>53</v>
      </c>
      <c r="E135" s="33" t="s">
        <v>14</v>
      </c>
      <c r="F135" s="33" t="s">
        <v>225</v>
      </c>
      <c r="G135" s="38" t="s">
        <v>134</v>
      </c>
      <c r="H135" s="42" t="s">
        <v>84</v>
      </c>
      <c r="I135" s="37">
        <v>12000</v>
      </c>
      <c r="J135" s="33">
        <v>300</v>
      </c>
      <c r="K135" s="36" t="s">
        <v>46</v>
      </c>
      <c r="L135" s="5"/>
    </row>
    <row r="136" spans="1:12" s="6" customFormat="1" ht="62.25" customHeight="1">
      <c r="A136" s="58">
        <v>124</v>
      </c>
      <c r="B136" s="33" t="s">
        <v>57</v>
      </c>
      <c r="C136" s="37" t="s">
        <v>81</v>
      </c>
      <c r="D136" s="33" t="s">
        <v>53</v>
      </c>
      <c r="E136" s="33" t="s">
        <v>58</v>
      </c>
      <c r="F136" s="37" t="s">
        <v>226</v>
      </c>
      <c r="G136" s="38" t="s">
        <v>16</v>
      </c>
      <c r="H136" s="33" t="s">
        <v>84</v>
      </c>
      <c r="I136" s="37">
        <v>2000</v>
      </c>
      <c r="J136" s="33"/>
      <c r="K136" s="36" t="s">
        <v>87</v>
      </c>
      <c r="L136" s="5"/>
    </row>
    <row r="137" spans="1:12" s="6" customFormat="1" ht="75" customHeight="1">
      <c r="A137" s="59">
        <v>125</v>
      </c>
      <c r="B137" s="37" t="s">
        <v>773</v>
      </c>
      <c r="C137" s="37" t="s">
        <v>81</v>
      </c>
      <c r="D137" s="37" t="s">
        <v>227</v>
      </c>
      <c r="E137" s="37" t="s">
        <v>11</v>
      </c>
      <c r="F137" s="37" t="s">
        <v>228</v>
      </c>
      <c r="G137" s="37" t="s">
        <v>44</v>
      </c>
      <c r="H137" s="37" t="s">
        <v>84</v>
      </c>
      <c r="I137" s="37">
        <v>5000</v>
      </c>
      <c r="J137" s="37"/>
      <c r="K137" s="39" t="s">
        <v>175</v>
      </c>
      <c r="L137" s="5"/>
    </row>
    <row r="138" spans="1:12" ht="57.75" customHeight="1">
      <c r="A138" s="59">
        <v>126</v>
      </c>
      <c r="B138" s="37" t="s">
        <v>774</v>
      </c>
      <c r="C138" s="37" t="s">
        <v>156</v>
      </c>
      <c r="D138" s="37" t="s">
        <v>227</v>
      </c>
      <c r="E138" s="37" t="s">
        <v>11</v>
      </c>
      <c r="F138" s="37" t="s">
        <v>229</v>
      </c>
      <c r="G138" s="33" t="s">
        <v>16</v>
      </c>
      <c r="H138" s="37" t="s">
        <v>84</v>
      </c>
      <c r="I138" s="37">
        <v>30000</v>
      </c>
      <c r="J138" s="37"/>
      <c r="K138" s="39" t="s">
        <v>214</v>
      </c>
      <c r="L138" s="4"/>
    </row>
    <row r="139" spans="1:12" s="6" customFormat="1" ht="55.5" customHeight="1">
      <c r="A139" s="59">
        <v>127</v>
      </c>
      <c r="B139" s="37" t="s">
        <v>775</v>
      </c>
      <c r="C139" s="37" t="s">
        <v>81</v>
      </c>
      <c r="D139" s="37" t="s">
        <v>227</v>
      </c>
      <c r="E139" s="37" t="s">
        <v>11</v>
      </c>
      <c r="F139" s="37" t="s">
        <v>230</v>
      </c>
      <c r="G139" s="37" t="s">
        <v>141</v>
      </c>
      <c r="H139" s="37" t="s">
        <v>84</v>
      </c>
      <c r="I139" s="37">
        <v>10000</v>
      </c>
      <c r="J139" s="37">
        <v>100</v>
      </c>
      <c r="K139" s="39" t="s">
        <v>231</v>
      </c>
      <c r="L139" s="5"/>
    </row>
    <row r="140" spans="1:12" s="6" customFormat="1" ht="60" customHeight="1">
      <c r="A140" s="59">
        <v>128</v>
      </c>
      <c r="B140" s="37" t="s">
        <v>776</v>
      </c>
      <c r="C140" s="37" t="s">
        <v>81</v>
      </c>
      <c r="D140" s="37" t="s">
        <v>227</v>
      </c>
      <c r="E140" s="37" t="s">
        <v>11</v>
      </c>
      <c r="F140" s="37" t="s">
        <v>232</v>
      </c>
      <c r="G140" s="37" t="s">
        <v>143</v>
      </c>
      <c r="H140" s="37" t="s">
        <v>84</v>
      </c>
      <c r="I140" s="37">
        <v>8000</v>
      </c>
      <c r="J140" s="37"/>
      <c r="K140" s="39" t="s">
        <v>87</v>
      </c>
      <c r="L140" s="5"/>
    </row>
    <row r="141" spans="1:12" s="6" customFormat="1" ht="78.75" customHeight="1">
      <c r="A141" s="59">
        <v>129</v>
      </c>
      <c r="B141" s="37" t="s">
        <v>144</v>
      </c>
      <c r="C141" s="37" t="s">
        <v>81</v>
      </c>
      <c r="D141" s="37" t="s">
        <v>227</v>
      </c>
      <c r="E141" s="37" t="s">
        <v>11</v>
      </c>
      <c r="F141" s="37" t="s">
        <v>233</v>
      </c>
      <c r="G141" s="37" t="s">
        <v>16</v>
      </c>
      <c r="H141" s="37" t="s">
        <v>84</v>
      </c>
      <c r="I141" s="37">
        <v>50000</v>
      </c>
      <c r="J141" s="37"/>
      <c r="K141" s="39" t="s">
        <v>87</v>
      </c>
      <c r="L141" s="5"/>
    </row>
    <row r="142" spans="1:12" s="6" customFormat="1" ht="61.5" customHeight="1">
      <c r="A142" s="59">
        <v>130</v>
      </c>
      <c r="B142" s="37" t="s">
        <v>777</v>
      </c>
      <c r="C142" s="37" t="s">
        <v>81</v>
      </c>
      <c r="D142" s="37" t="s">
        <v>234</v>
      </c>
      <c r="E142" s="37" t="s">
        <v>11</v>
      </c>
      <c r="F142" s="37" t="s">
        <v>235</v>
      </c>
      <c r="G142" s="37" t="s">
        <v>16</v>
      </c>
      <c r="H142" s="37" t="s">
        <v>84</v>
      </c>
      <c r="I142" s="37">
        <v>45000</v>
      </c>
      <c r="J142" s="37"/>
      <c r="K142" s="39" t="s">
        <v>87</v>
      </c>
      <c r="L142" s="5"/>
    </row>
    <row r="143" spans="1:12" s="6" customFormat="1" ht="82.5" customHeight="1">
      <c r="A143" s="59">
        <v>131</v>
      </c>
      <c r="B143" s="37" t="s">
        <v>778</v>
      </c>
      <c r="C143" s="37" t="s">
        <v>81</v>
      </c>
      <c r="D143" s="37" t="s">
        <v>236</v>
      </c>
      <c r="E143" s="37" t="s">
        <v>11</v>
      </c>
      <c r="F143" s="37" t="s">
        <v>237</v>
      </c>
      <c r="G143" s="37" t="s">
        <v>44</v>
      </c>
      <c r="H143" s="37" t="s">
        <v>84</v>
      </c>
      <c r="I143" s="37">
        <v>8000</v>
      </c>
      <c r="J143" s="37">
        <v>30</v>
      </c>
      <c r="K143" s="39" t="s">
        <v>87</v>
      </c>
      <c r="L143" s="5"/>
    </row>
    <row r="144" spans="1:12" s="6" customFormat="1" ht="81" customHeight="1">
      <c r="A144" s="59">
        <v>132</v>
      </c>
      <c r="B144" s="37" t="s">
        <v>779</v>
      </c>
      <c r="C144" s="37" t="s">
        <v>238</v>
      </c>
      <c r="D144" s="37" t="s">
        <v>239</v>
      </c>
      <c r="E144" s="37" t="s">
        <v>11</v>
      </c>
      <c r="F144" s="37" t="s">
        <v>240</v>
      </c>
      <c r="G144" s="37" t="s">
        <v>125</v>
      </c>
      <c r="H144" s="37" t="s">
        <v>84</v>
      </c>
      <c r="I144" s="37">
        <v>12000</v>
      </c>
      <c r="J144" s="37">
        <v>1000</v>
      </c>
      <c r="K144" s="39" t="s">
        <v>241</v>
      </c>
      <c r="L144" s="5"/>
    </row>
    <row r="145" spans="1:12" s="6" customFormat="1" ht="60.75" customHeight="1">
      <c r="A145" s="59">
        <v>133</v>
      </c>
      <c r="B145" s="37" t="s">
        <v>780</v>
      </c>
      <c r="C145" s="37" t="s">
        <v>81</v>
      </c>
      <c r="D145" s="37" t="s">
        <v>227</v>
      </c>
      <c r="E145" s="37" t="s">
        <v>227</v>
      </c>
      <c r="F145" s="37" t="s">
        <v>242</v>
      </c>
      <c r="G145" s="37" t="s">
        <v>141</v>
      </c>
      <c r="H145" s="37" t="s">
        <v>84</v>
      </c>
      <c r="I145" s="37">
        <v>9000</v>
      </c>
      <c r="J145" s="37">
        <v>630</v>
      </c>
      <c r="K145" s="39" t="s">
        <v>241</v>
      </c>
      <c r="L145" s="5"/>
    </row>
    <row r="146" spans="1:12" s="6" customFormat="1" ht="69" customHeight="1">
      <c r="A146" s="59">
        <v>134</v>
      </c>
      <c r="B146" s="37" t="s">
        <v>781</v>
      </c>
      <c r="C146" s="37" t="s">
        <v>81</v>
      </c>
      <c r="D146" s="37" t="s">
        <v>227</v>
      </c>
      <c r="E146" s="37" t="s">
        <v>227</v>
      </c>
      <c r="F146" s="37" t="s">
        <v>243</v>
      </c>
      <c r="G146" s="37" t="s">
        <v>125</v>
      </c>
      <c r="H146" s="37" t="s">
        <v>84</v>
      </c>
      <c r="I146" s="37">
        <v>14000</v>
      </c>
      <c r="J146" s="37">
        <v>320</v>
      </c>
      <c r="K146" s="39" t="s">
        <v>46</v>
      </c>
      <c r="L146" s="5"/>
    </row>
    <row r="147" spans="1:12" ht="39.75" customHeight="1">
      <c r="A147" s="58" t="s">
        <v>886</v>
      </c>
      <c r="B147" s="38" t="s">
        <v>782</v>
      </c>
      <c r="C147" s="37"/>
      <c r="D147" s="33"/>
      <c r="E147" s="33"/>
      <c r="F147" s="33"/>
      <c r="G147" s="38"/>
      <c r="H147" s="33"/>
      <c r="I147" s="35">
        <f>I148+I149+I150+I151+I152</f>
        <v>104500</v>
      </c>
      <c r="J147" s="35">
        <f>J148+J149+J150+J151+J152</f>
        <v>3200</v>
      </c>
      <c r="K147" s="36"/>
      <c r="L147" s="4"/>
    </row>
    <row r="148" spans="1:12" s="6" customFormat="1" ht="52.5" customHeight="1">
      <c r="A148" s="58">
        <v>135</v>
      </c>
      <c r="B148" s="33" t="s">
        <v>17</v>
      </c>
      <c r="C148" s="37" t="s">
        <v>18</v>
      </c>
      <c r="D148" s="33" t="s">
        <v>45</v>
      </c>
      <c r="E148" s="33" t="s">
        <v>19</v>
      </c>
      <c r="F148" s="37" t="s">
        <v>20</v>
      </c>
      <c r="G148" s="38" t="s">
        <v>128</v>
      </c>
      <c r="H148" s="33" t="s">
        <v>84</v>
      </c>
      <c r="I148" s="37">
        <v>25000</v>
      </c>
      <c r="J148" s="33">
        <v>2400</v>
      </c>
      <c r="K148" s="36" t="s">
        <v>46</v>
      </c>
      <c r="L148" s="5"/>
    </row>
    <row r="149" spans="1:12" s="6" customFormat="1" ht="54" customHeight="1">
      <c r="A149" s="58">
        <v>136</v>
      </c>
      <c r="B149" s="33" t="s">
        <v>783</v>
      </c>
      <c r="C149" s="33" t="s">
        <v>81</v>
      </c>
      <c r="D149" s="33" t="s">
        <v>11</v>
      </c>
      <c r="E149" s="33" t="s">
        <v>11</v>
      </c>
      <c r="F149" s="33" t="s">
        <v>244</v>
      </c>
      <c r="G149" s="33" t="s">
        <v>143</v>
      </c>
      <c r="H149" s="33" t="s">
        <v>84</v>
      </c>
      <c r="I149" s="33">
        <v>5000</v>
      </c>
      <c r="J149" s="33"/>
      <c r="K149" s="36" t="s">
        <v>175</v>
      </c>
      <c r="L149" s="5"/>
    </row>
    <row r="150" spans="1:12" s="6" customFormat="1" ht="51" customHeight="1">
      <c r="A150" s="58">
        <v>137</v>
      </c>
      <c r="B150" s="33" t="s">
        <v>784</v>
      </c>
      <c r="C150" s="33" t="s">
        <v>81</v>
      </c>
      <c r="D150" s="33" t="s">
        <v>53</v>
      </c>
      <c r="E150" s="33" t="s">
        <v>47</v>
      </c>
      <c r="F150" s="33" t="s">
        <v>245</v>
      </c>
      <c r="G150" s="33" t="s">
        <v>127</v>
      </c>
      <c r="H150" s="33" t="s">
        <v>84</v>
      </c>
      <c r="I150" s="33">
        <v>4500</v>
      </c>
      <c r="J150" s="33">
        <v>800</v>
      </c>
      <c r="K150" s="36" t="s">
        <v>46</v>
      </c>
      <c r="L150" s="5"/>
    </row>
    <row r="151" spans="1:12" s="6" customFormat="1" ht="56.25" customHeight="1">
      <c r="A151" s="58">
        <v>138</v>
      </c>
      <c r="B151" s="33" t="s">
        <v>785</v>
      </c>
      <c r="C151" s="33" t="s">
        <v>81</v>
      </c>
      <c r="D151" s="33" t="s">
        <v>48</v>
      </c>
      <c r="E151" s="33" t="s">
        <v>246</v>
      </c>
      <c r="F151" s="33" t="s">
        <v>247</v>
      </c>
      <c r="G151" s="33" t="s">
        <v>141</v>
      </c>
      <c r="H151" s="33" t="s">
        <v>84</v>
      </c>
      <c r="I151" s="33">
        <v>63520</v>
      </c>
      <c r="J151" s="33"/>
      <c r="K151" s="36" t="s">
        <v>175</v>
      </c>
      <c r="L151" s="5"/>
    </row>
    <row r="152" spans="1:12" s="6" customFormat="1" ht="49.5" customHeight="1">
      <c r="A152" s="58">
        <v>139</v>
      </c>
      <c r="B152" s="33" t="s">
        <v>49</v>
      </c>
      <c r="C152" s="33" t="s">
        <v>81</v>
      </c>
      <c r="D152" s="33" t="s">
        <v>50</v>
      </c>
      <c r="E152" s="33"/>
      <c r="F152" s="33" t="s">
        <v>248</v>
      </c>
      <c r="G152" s="33" t="s">
        <v>44</v>
      </c>
      <c r="H152" s="33" t="s">
        <v>84</v>
      </c>
      <c r="I152" s="33">
        <v>6480</v>
      </c>
      <c r="J152" s="33"/>
      <c r="K152" s="36" t="s">
        <v>241</v>
      </c>
      <c r="L152" s="5"/>
    </row>
    <row r="153" spans="1:12" ht="33.75" customHeight="1">
      <c r="A153" s="58" t="s">
        <v>887</v>
      </c>
      <c r="B153" s="38" t="s">
        <v>786</v>
      </c>
      <c r="C153" s="37"/>
      <c r="D153" s="33"/>
      <c r="E153" s="33"/>
      <c r="F153" s="33"/>
      <c r="G153" s="38"/>
      <c r="H153" s="33"/>
      <c r="I153" s="37">
        <f>I154+I155+I156+I157+I158+I159+I160</f>
        <v>586008</v>
      </c>
      <c r="J153" s="37">
        <v>2130</v>
      </c>
      <c r="K153" s="36"/>
      <c r="L153" s="4"/>
    </row>
    <row r="154" spans="1:12" ht="57.75" customHeight="1">
      <c r="A154" s="58">
        <v>140</v>
      </c>
      <c r="B154" s="33" t="s">
        <v>67</v>
      </c>
      <c r="C154" s="37" t="s">
        <v>81</v>
      </c>
      <c r="D154" s="33" t="s">
        <v>68</v>
      </c>
      <c r="E154" s="33" t="s">
        <v>249</v>
      </c>
      <c r="F154" s="33" t="s">
        <v>250</v>
      </c>
      <c r="G154" s="33" t="s">
        <v>16</v>
      </c>
      <c r="H154" s="33" t="s">
        <v>84</v>
      </c>
      <c r="I154" s="33">
        <v>36841</v>
      </c>
      <c r="J154" s="33"/>
      <c r="K154" s="36" t="s">
        <v>87</v>
      </c>
      <c r="L154" s="4"/>
    </row>
    <row r="155" spans="1:12" ht="55.5" customHeight="1">
      <c r="A155" s="58">
        <v>141</v>
      </c>
      <c r="B155" s="33" t="s">
        <v>69</v>
      </c>
      <c r="C155" s="37" t="s">
        <v>81</v>
      </c>
      <c r="D155" s="33" t="s">
        <v>70</v>
      </c>
      <c r="E155" s="33" t="s">
        <v>71</v>
      </c>
      <c r="F155" s="33" t="s">
        <v>251</v>
      </c>
      <c r="G155" s="33" t="s">
        <v>16</v>
      </c>
      <c r="H155" s="33" t="s">
        <v>84</v>
      </c>
      <c r="I155" s="33">
        <v>200000</v>
      </c>
      <c r="J155" s="33"/>
      <c r="K155" s="36" t="s">
        <v>87</v>
      </c>
      <c r="L155" s="4"/>
    </row>
    <row r="156" spans="1:12" ht="49.5" customHeight="1">
      <c r="A156" s="58">
        <v>142</v>
      </c>
      <c r="B156" s="33" t="s">
        <v>72</v>
      </c>
      <c r="C156" s="37" t="s">
        <v>81</v>
      </c>
      <c r="D156" s="33" t="s">
        <v>70</v>
      </c>
      <c r="E156" s="33" t="s">
        <v>71</v>
      </c>
      <c r="F156" s="33" t="s">
        <v>252</v>
      </c>
      <c r="G156" s="33" t="s">
        <v>16</v>
      </c>
      <c r="H156" s="33" t="s">
        <v>84</v>
      </c>
      <c r="I156" s="33">
        <v>300000</v>
      </c>
      <c r="J156" s="33"/>
      <c r="K156" s="36" t="s">
        <v>87</v>
      </c>
      <c r="L156" s="4"/>
    </row>
    <row r="157" spans="1:12" ht="54.75" customHeight="1">
      <c r="A157" s="58">
        <v>143</v>
      </c>
      <c r="B157" s="33" t="s">
        <v>41</v>
      </c>
      <c r="C157" s="37" t="s">
        <v>81</v>
      </c>
      <c r="D157" s="33" t="s">
        <v>42</v>
      </c>
      <c r="E157" s="33" t="s">
        <v>43</v>
      </c>
      <c r="F157" s="33" t="s">
        <v>253</v>
      </c>
      <c r="G157" s="33" t="s">
        <v>44</v>
      </c>
      <c r="H157" s="33" t="s">
        <v>84</v>
      </c>
      <c r="I157" s="33">
        <v>20000</v>
      </c>
      <c r="J157" s="33"/>
      <c r="K157" s="36" t="s">
        <v>87</v>
      </c>
      <c r="L157" s="4"/>
    </row>
    <row r="158" spans="1:12" ht="42.75">
      <c r="A158" s="58">
        <v>144</v>
      </c>
      <c r="B158" s="33" t="s">
        <v>787</v>
      </c>
      <c r="C158" s="33" t="s">
        <v>254</v>
      </c>
      <c r="D158" s="33" t="s">
        <v>255</v>
      </c>
      <c r="E158" s="33" t="s">
        <v>255</v>
      </c>
      <c r="F158" s="33" t="s">
        <v>256</v>
      </c>
      <c r="G158" s="33" t="s">
        <v>16</v>
      </c>
      <c r="H158" s="33" t="s">
        <v>188</v>
      </c>
      <c r="I158" s="33">
        <v>20000</v>
      </c>
      <c r="J158" s="33"/>
      <c r="K158" s="36" t="s">
        <v>87</v>
      </c>
      <c r="L158" s="4"/>
    </row>
    <row r="159" spans="1:12" ht="68.25" customHeight="1">
      <c r="A159" s="58">
        <v>145</v>
      </c>
      <c r="B159" s="33" t="s">
        <v>788</v>
      </c>
      <c r="C159" s="33" t="s">
        <v>254</v>
      </c>
      <c r="D159" s="33" t="s">
        <v>257</v>
      </c>
      <c r="E159" s="33" t="s">
        <v>258</v>
      </c>
      <c r="F159" s="33" t="s">
        <v>531</v>
      </c>
      <c r="G159" s="33" t="s">
        <v>31</v>
      </c>
      <c r="H159" s="33" t="s">
        <v>188</v>
      </c>
      <c r="I159" s="33">
        <v>5800</v>
      </c>
      <c r="J159" s="33">
        <v>2000</v>
      </c>
      <c r="K159" s="36" t="s">
        <v>192</v>
      </c>
      <c r="L159" s="4"/>
    </row>
    <row r="160" spans="1:12" s="22" customFormat="1" ht="57" customHeight="1">
      <c r="A160" s="58">
        <v>146</v>
      </c>
      <c r="B160" s="33" t="s">
        <v>789</v>
      </c>
      <c r="C160" s="33" t="s">
        <v>254</v>
      </c>
      <c r="D160" s="33" t="s">
        <v>532</v>
      </c>
      <c r="E160" s="33" t="s">
        <v>533</v>
      </c>
      <c r="F160" s="33" t="s">
        <v>534</v>
      </c>
      <c r="G160" s="33" t="s">
        <v>125</v>
      </c>
      <c r="H160" s="33" t="s">
        <v>188</v>
      </c>
      <c r="I160" s="33">
        <v>3367</v>
      </c>
      <c r="J160" s="33">
        <v>130</v>
      </c>
      <c r="K160" s="36" t="s">
        <v>175</v>
      </c>
      <c r="L160" s="23"/>
    </row>
    <row r="161" spans="1:12" ht="49.5" customHeight="1">
      <c r="A161" s="58" t="s">
        <v>888</v>
      </c>
      <c r="B161" s="38" t="s">
        <v>790</v>
      </c>
      <c r="C161" s="37" t="s">
        <v>293</v>
      </c>
      <c r="D161" s="33"/>
      <c r="E161" s="33"/>
      <c r="F161" s="37"/>
      <c r="G161" s="38"/>
      <c r="H161" s="33" t="s">
        <v>294</v>
      </c>
      <c r="I161" s="35">
        <f>I162+I166+I185+I192+I196+I198+I208+I212</f>
        <v>5844881</v>
      </c>
      <c r="J161" s="35"/>
      <c r="K161" s="36"/>
      <c r="L161" s="4"/>
    </row>
    <row r="162" spans="1:12" ht="50.25" customHeight="1">
      <c r="A162" s="58" t="s">
        <v>880</v>
      </c>
      <c r="B162" s="38" t="s">
        <v>665</v>
      </c>
      <c r="C162" s="37"/>
      <c r="D162" s="33"/>
      <c r="E162" s="33"/>
      <c r="F162" s="37"/>
      <c r="G162" s="38"/>
      <c r="H162" s="33"/>
      <c r="I162" s="37">
        <f>I163+I164+I165</f>
        <v>786400</v>
      </c>
      <c r="J162" s="37"/>
      <c r="K162" s="36"/>
      <c r="L162" s="4"/>
    </row>
    <row r="163" spans="1:12" ht="48" customHeight="1">
      <c r="A163" s="58">
        <v>1</v>
      </c>
      <c r="B163" s="33" t="s">
        <v>791</v>
      </c>
      <c r="C163" s="33" t="s">
        <v>254</v>
      </c>
      <c r="D163" s="33" t="s">
        <v>535</v>
      </c>
      <c r="E163" s="33" t="s">
        <v>536</v>
      </c>
      <c r="F163" s="33" t="s">
        <v>537</v>
      </c>
      <c r="G163" s="33" t="s">
        <v>145</v>
      </c>
      <c r="H163" s="33" t="s">
        <v>188</v>
      </c>
      <c r="I163" s="33">
        <v>236400</v>
      </c>
      <c r="J163" s="33"/>
      <c r="K163" s="36" t="s">
        <v>175</v>
      </c>
      <c r="L163" s="4"/>
    </row>
    <row r="164" spans="1:12" ht="57.75" customHeight="1">
      <c r="A164" s="58">
        <v>2</v>
      </c>
      <c r="B164" s="33" t="s">
        <v>792</v>
      </c>
      <c r="C164" s="33" t="s">
        <v>254</v>
      </c>
      <c r="D164" s="33" t="s">
        <v>538</v>
      </c>
      <c r="E164" s="33" t="s">
        <v>538</v>
      </c>
      <c r="F164" s="33" t="s">
        <v>539</v>
      </c>
      <c r="G164" s="33" t="s">
        <v>145</v>
      </c>
      <c r="H164" s="33" t="s">
        <v>188</v>
      </c>
      <c r="I164" s="33">
        <v>250000</v>
      </c>
      <c r="J164" s="33"/>
      <c r="K164" s="36" t="s">
        <v>175</v>
      </c>
      <c r="L164" s="4"/>
    </row>
    <row r="165" spans="1:12" ht="52.5" customHeight="1">
      <c r="A165" s="58">
        <v>3</v>
      </c>
      <c r="B165" s="33" t="s">
        <v>793</v>
      </c>
      <c r="C165" s="33" t="s">
        <v>254</v>
      </c>
      <c r="D165" s="33" t="s">
        <v>540</v>
      </c>
      <c r="E165" s="33" t="s">
        <v>540</v>
      </c>
      <c r="F165" s="33" t="s">
        <v>541</v>
      </c>
      <c r="G165" s="33" t="s">
        <v>136</v>
      </c>
      <c r="H165" s="33" t="s">
        <v>188</v>
      </c>
      <c r="I165" s="33">
        <v>300000</v>
      </c>
      <c r="J165" s="33"/>
      <c r="K165" s="36" t="s">
        <v>175</v>
      </c>
      <c r="L165" s="4"/>
    </row>
    <row r="166" spans="1:12" ht="45" customHeight="1">
      <c r="A166" s="58" t="s">
        <v>881</v>
      </c>
      <c r="B166" s="40" t="s">
        <v>673</v>
      </c>
      <c r="C166" s="40"/>
      <c r="D166" s="40"/>
      <c r="E166" s="40"/>
      <c r="F166" s="40"/>
      <c r="G166" s="40"/>
      <c r="H166" s="40"/>
      <c r="I166" s="41">
        <f>I167+I168+I169+I170+I171+I172+I173+I174+I175+I176+I177+I178+I179+I181+I182+I184</f>
        <v>2347781</v>
      </c>
      <c r="J166" s="41"/>
      <c r="K166" s="45"/>
      <c r="L166" s="4"/>
    </row>
    <row r="167" spans="1:12" ht="42.75">
      <c r="A167" s="58">
        <v>4</v>
      </c>
      <c r="B167" s="33" t="s">
        <v>794</v>
      </c>
      <c r="C167" s="33" t="s">
        <v>254</v>
      </c>
      <c r="D167" s="33" t="s">
        <v>542</v>
      </c>
      <c r="E167" s="33" t="s">
        <v>543</v>
      </c>
      <c r="F167" s="33" t="s">
        <v>544</v>
      </c>
      <c r="G167" s="33" t="s">
        <v>145</v>
      </c>
      <c r="H167" s="33" t="s">
        <v>188</v>
      </c>
      <c r="I167" s="33">
        <v>10000</v>
      </c>
      <c r="J167" s="33"/>
      <c r="K167" s="36" t="s">
        <v>545</v>
      </c>
      <c r="L167" s="4"/>
    </row>
    <row r="168" spans="1:12" ht="56.25" customHeight="1">
      <c r="A168" s="58">
        <v>5</v>
      </c>
      <c r="B168" s="33" t="s">
        <v>795</v>
      </c>
      <c r="C168" s="33" t="s">
        <v>254</v>
      </c>
      <c r="D168" s="33" t="s">
        <v>546</v>
      </c>
      <c r="E168" s="33" t="s">
        <v>547</v>
      </c>
      <c r="F168" s="33" t="s">
        <v>548</v>
      </c>
      <c r="G168" s="33" t="s">
        <v>145</v>
      </c>
      <c r="H168" s="33" t="s">
        <v>188</v>
      </c>
      <c r="I168" s="33">
        <v>284889</v>
      </c>
      <c r="J168" s="33"/>
      <c r="K168" s="36" t="s">
        <v>175</v>
      </c>
      <c r="L168" s="4"/>
    </row>
    <row r="169" spans="1:12" s="6" customFormat="1" ht="54" customHeight="1">
      <c r="A169" s="58">
        <v>6</v>
      </c>
      <c r="B169" s="33" t="s">
        <v>796</v>
      </c>
      <c r="C169" s="33" t="s">
        <v>254</v>
      </c>
      <c r="D169" s="33" t="s">
        <v>549</v>
      </c>
      <c r="E169" s="33" t="s">
        <v>550</v>
      </c>
      <c r="F169" s="33" t="s">
        <v>551</v>
      </c>
      <c r="G169" s="33" t="s">
        <v>145</v>
      </c>
      <c r="H169" s="33" t="s">
        <v>188</v>
      </c>
      <c r="I169" s="33">
        <v>195000</v>
      </c>
      <c r="J169" s="33"/>
      <c r="K169" s="36" t="s">
        <v>175</v>
      </c>
      <c r="L169" s="5"/>
    </row>
    <row r="170" spans="1:12" s="6" customFormat="1" ht="55.5" customHeight="1">
      <c r="A170" s="58">
        <v>7</v>
      </c>
      <c r="B170" s="33" t="s">
        <v>797</v>
      </c>
      <c r="C170" s="33" t="s">
        <v>254</v>
      </c>
      <c r="D170" s="33" t="s">
        <v>552</v>
      </c>
      <c r="E170" s="33" t="s">
        <v>553</v>
      </c>
      <c r="F170" s="33" t="s">
        <v>554</v>
      </c>
      <c r="G170" s="33" t="s">
        <v>145</v>
      </c>
      <c r="H170" s="33" t="s">
        <v>188</v>
      </c>
      <c r="I170" s="33">
        <v>660000</v>
      </c>
      <c r="J170" s="33"/>
      <c r="K170" s="36" t="s">
        <v>175</v>
      </c>
      <c r="L170" s="5"/>
    </row>
    <row r="171" spans="1:12" s="6" customFormat="1" ht="42.75">
      <c r="A171" s="58">
        <v>8</v>
      </c>
      <c r="B171" s="33" t="s">
        <v>798</v>
      </c>
      <c r="C171" s="33" t="s">
        <v>254</v>
      </c>
      <c r="D171" s="33" t="s">
        <v>257</v>
      </c>
      <c r="E171" s="33" t="s">
        <v>555</v>
      </c>
      <c r="F171" s="33" t="s">
        <v>556</v>
      </c>
      <c r="G171" s="33" t="s">
        <v>145</v>
      </c>
      <c r="H171" s="33" t="s">
        <v>188</v>
      </c>
      <c r="I171" s="33">
        <v>150000</v>
      </c>
      <c r="J171" s="33"/>
      <c r="K171" s="36" t="s">
        <v>175</v>
      </c>
      <c r="L171" s="5"/>
    </row>
    <row r="172" spans="1:12" ht="42.75">
      <c r="A172" s="58">
        <v>9</v>
      </c>
      <c r="B172" s="33" t="s">
        <v>799</v>
      </c>
      <c r="C172" s="33" t="s">
        <v>254</v>
      </c>
      <c r="D172" s="33" t="s">
        <v>257</v>
      </c>
      <c r="E172" s="33" t="s">
        <v>557</v>
      </c>
      <c r="F172" s="33" t="s">
        <v>558</v>
      </c>
      <c r="G172" s="33" t="s">
        <v>145</v>
      </c>
      <c r="H172" s="33" t="s">
        <v>188</v>
      </c>
      <c r="I172" s="33">
        <v>260000</v>
      </c>
      <c r="J172" s="33"/>
      <c r="K172" s="36" t="s">
        <v>175</v>
      </c>
      <c r="L172" s="4"/>
    </row>
    <row r="173" spans="1:12" ht="61.5" customHeight="1">
      <c r="A173" s="58">
        <v>10</v>
      </c>
      <c r="B173" s="33" t="s">
        <v>800</v>
      </c>
      <c r="C173" s="33" t="s">
        <v>254</v>
      </c>
      <c r="D173" s="33" t="s">
        <v>559</v>
      </c>
      <c r="E173" s="33" t="s">
        <v>560</v>
      </c>
      <c r="F173" s="33" t="s">
        <v>561</v>
      </c>
      <c r="G173" s="33" t="s">
        <v>145</v>
      </c>
      <c r="H173" s="33" t="s">
        <v>188</v>
      </c>
      <c r="I173" s="33">
        <v>148892</v>
      </c>
      <c r="J173" s="33"/>
      <c r="K173" s="36" t="s">
        <v>175</v>
      </c>
      <c r="L173" s="4"/>
    </row>
    <row r="174" spans="1:12" ht="52.5" customHeight="1">
      <c r="A174" s="58">
        <v>11</v>
      </c>
      <c r="B174" s="33" t="s">
        <v>801</v>
      </c>
      <c r="C174" s="33" t="s">
        <v>254</v>
      </c>
      <c r="D174" s="33" t="s">
        <v>562</v>
      </c>
      <c r="E174" s="33"/>
      <c r="F174" s="33" t="s">
        <v>563</v>
      </c>
      <c r="G174" s="33" t="s">
        <v>145</v>
      </c>
      <c r="H174" s="33" t="s">
        <v>188</v>
      </c>
      <c r="I174" s="33">
        <v>50000</v>
      </c>
      <c r="J174" s="33"/>
      <c r="K174" s="36" t="s">
        <v>154</v>
      </c>
      <c r="L174" s="4"/>
    </row>
    <row r="175" spans="1:12" ht="42.75">
      <c r="A175" s="58">
        <v>12</v>
      </c>
      <c r="B175" s="33" t="s">
        <v>802</v>
      </c>
      <c r="C175" s="37" t="s">
        <v>254</v>
      </c>
      <c r="D175" s="33" t="s">
        <v>564</v>
      </c>
      <c r="E175" s="33"/>
      <c r="F175" s="33" t="s">
        <v>565</v>
      </c>
      <c r="G175" s="33" t="s">
        <v>145</v>
      </c>
      <c r="H175" s="33" t="s">
        <v>188</v>
      </c>
      <c r="I175" s="37">
        <v>24000</v>
      </c>
      <c r="J175" s="33"/>
      <c r="K175" s="36" t="s">
        <v>154</v>
      </c>
      <c r="L175" s="4"/>
    </row>
    <row r="176" spans="1:12" ht="57" customHeight="1">
      <c r="A176" s="58">
        <v>13</v>
      </c>
      <c r="B176" s="33" t="s">
        <v>803</v>
      </c>
      <c r="C176" s="37" t="s">
        <v>254</v>
      </c>
      <c r="D176" s="33" t="s">
        <v>257</v>
      </c>
      <c r="E176" s="33"/>
      <c r="F176" s="37" t="s">
        <v>566</v>
      </c>
      <c r="G176" s="33" t="s">
        <v>145</v>
      </c>
      <c r="H176" s="33" t="s">
        <v>188</v>
      </c>
      <c r="I176" s="37">
        <v>110000</v>
      </c>
      <c r="J176" s="33"/>
      <c r="K176" s="36" t="s">
        <v>154</v>
      </c>
      <c r="L176" s="4"/>
    </row>
    <row r="177" spans="1:12" ht="42.75">
      <c r="A177" s="58">
        <v>14</v>
      </c>
      <c r="B177" s="33" t="s">
        <v>804</v>
      </c>
      <c r="C177" s="37" t="s">
        <v>254</v>
      </c>
      <c r="D177" s="33" t="s">
        <v>564</v>
      </c>
      <c r="E177" s="33"/>
      <c r="F177" s="33" t="s">
        <v>567</v>
      </c>
      <c r="G177" s="33" t="s">
        <v>145</v>
      </c>
      <c r="H177" s="33" t="s">
        <v>188</v>
      </c>
      <c r="I177" s="37">
        <v>200000</v>
      </c>
      <c r="J177" s="33"/>
      <c r="K177" s="36" t="s">
        <v>154</v>
      </c>
      <c r="L177" s="4"/>
    </row>
    <row r="178" spans="1:12" ht="42.75">
      <c r="A178" s="58">
        <v>15</v>
      </c>
      <c r="B178" s="33" t="s">
        <v>805</v>
      </c>
      <c r="C178" s="37" t="s">
        <v>254</v>
      </c>
      <c r="D178" s="33" t="s">
        <v>564</v>
      </c>
      <c r="E178" s="33"/>
      <c r="F178" s="33" t="s">
        <v>568</v>
      </c>
      <c r="G178" s="33" t="s">
        <v>145</v>
      </c>
      <c r="H178" s="33" t="s">
        <v>188</v>
      </c>
      <c r="I178" s="37">
        <v>40000</v>
      </c>
      <c r="J178" s="33"/>
      <c r="K178" s="36" t="s">
        <v>154</v>
      </c>
      <c r="L178" s="4"/>
    </row>
    <row r="179" spans="1:12" ht="42.75">
      <c r="A179" s="58">
        <v>16</v>
      </c>
      <c r="B179" s="33" t="s">
        <v>806</v>
      </c>
      <c r="C179" s="37" t="s">
        <v>254</v>
      </c>
      <c r="D179" s="33" t="s">
        <v>564</v>
      </c>
      <c r="E179" s="33"/>
      <c r="F179" s="33" t="s">
        <v>569</v>
      </c>
      <c r="G179" s="33" t="s">
        <v>145</v>
      </c>
      <c r="H179" s="33" t="s">
        <v>188</v>
      </c>
      <c r="I179" s="37">
        <v>100000</v>
      </c>
      <c r="J179" s="33"/>
      <c r="K179" s="36" t="s">
        <v>154</v>
      </c>
      <c r="L179" s="4"/>
    </row>
    <row r="180" spans="1:12" s="6" customFormat="1" ht="56.25" customHeight="1">
      <c r="A180" s="58">
        <v>17</v>
      </c>
      <c r="B180" s="33" t="s">
        <v>807</v>
      </c>
      <c r="C180" s="37" t="s">
        <v>254</v>
      </c>
      <c r="D180" s="33" t="s">
        <v>570</v>
      </c>
      <c r="E180" s="33"/>
      <c r="F180" s="33" t="s">
        <v>571</v>
      </c>
      <c r="G180" s="33" t="s">
        <v>145</v>
      </c>
      <c r="H180" s="33" t="s">
        <v>188</v>
      </c>
      <c r="I180" s="37">
        <v>2640000</v>
      </c>
      <c r="J180" s="33"/>
      <c r="K180" s="36" t="s">
        <v>175</v>
      </c>
      <c r="L180" s="5"/>
    </row>
    <row r="181" spans="1:12" ht="61.5" customHeight="1">
      <c r="A181" s="58">
        <v>18</v>
      </c>
      <c r="B181" s="33" t="s">
        <v>808</v>
      </c>
      <c r="C181" s="33" t="s">
        <v>254</v>
      </c>
      <c r="D181" s="33" t="s">
        <v>257</v>
      </c>
      <c r="E181" s="33" t="s">
        <v>258</v>
      </c>
      <c r="F181" s="33" t="s">
        <v>572</v>
      </c>
      <c r="G181" s="33" t="s">
        <v>136</v>
      </c>
      <c r="H181" s="33" t="s">
        <v>188</v>
      </c>
      <c r="I181" s="33">
        <v>32000</v>
      </c>
      <c r="J181" s="33"/>
      <c r="K181" s="36" t="s">
        <v>175</v>
      </c>
      <c r="L181" s="4"/>
    </row>
    <row r="182" spans="1:12" ht="58.5" customHeight="1">
      <c r="A182" s="58">
        <v>19</v>
      </c>
      <c r="B182" s="33" t="s">
        <v>809</v>
      </c>
      <c r="C182" s="33" t="s">
        <v>254</v>
      </c>
      <c r="D182" s="33" t="s">
        <v>573</v>
      </c>
      <c r="E182" s="33" t="s">
        <v>574</v>
      </c>
      <c r="F182" s="33" t="s">
        <v>575</v>
      </c>
      <c r="G182" s="33" t="s">
        <v>16</v>
      </c>
      <c r="H182" s="33" t="s">
        <v>188</v>
      </c>
      <c r="I182" s="33">
        <v>53000</v>
      </c>
      <c r="J182" s="33"/>
      <c r="K182" s="36" t="s">
        <v>175</v>
      </c>
      <c r="L182" s="4"/>
    </row>
    <row r="183" spans="1:12" ht="61.5" customHeight="1">
      <c r="A183" s="58">
        <v>20</v>
      </c>
      <c r="B183" s="33" t="s">
        <v>810</v>
      </c>
      <c r="C183" s="33" t="s">
        <v>254</v>
      </c>
      <c r="D183" s="33" t="s">
        <v>573</v>
      </c>
      <c r="E183" s="33" t="s">
        <v>576</v>
      </c>
      <c r="F183" s="33" t="s">
        <v>577</v>
      </c>
      <c r="G183" s="33" t="s">
        <v>136</v>
      </c>
      <c r="H183" s="33" t="s">
        <v>188</v>
      </c>
      <c r="I183" s="33">
        <v>44000</v>
      </c>
      <c r="J183" s="33"/>
      <c r="K183" s="36" t="s">
        <v>175</v>
      </c>
      <c r="L183" s="4"/>
    </row>
    <row r="184" spans="1:12" ht="52.5" customHeight="1">
      <c r="A184" s="58">
        <v>21</v>
      </c>
      <c r="B184" s="33" t="s">
        <v>811</v>
      </c>
      <c r="C184" s="33" t="s">
        <v>254</v>
      </c>
      <c r="D184" s="33" t="s">
        <v>578</v>
      </c>
      <c r="E184" s="33" t="s">
        <v>579</v>
      </c>
      <c r="F184" s="33" t="s">
        <v>580</v>
      </c>
      <c r="G184" s="33" t="s">
        <v>136</v>
      </c>
      <c r="H184" s="33" t="s">
        <v>188</v>
      </c>
      <c r="I184" s="33">
        <v>30000</v>
      </c>
      <c r="J184" s="33"/>
      <c r="K184" s="36" t="s">
        <v>175</v>
      </c>
      <c r="L184" s="4"/>
    </row>
    <row r="185" spans="1:12" ht="48" customHeight="1">
      <c r="A185" s="58" t="s">
        <v>882</v>
      </c>
      <c r="B185" s="38" t="s">
        <v>718</v>
      </c>
      <c r="C185" s="40"/>
      <c r="D185" s="40"/>
      <c r="E185" s="40"/>
      <c r="F185" s="40"/>
      <c r="G185" s="40"/>
      <c r="H185" s="40"/>
      <c r="I185" s="41">
        <f>I186+I187+I188+I190+I189+I191</f>
        <v>121000</v>
      </c>
      <c r="J185" s="41"/>
      <c r="K185" s="45"/>
      <c r="L185" s="4"/>
    </row>
    <row r="186" spans="1:12" ht="69" customHeight="1">
      <c r="A186" s="58">
        <v>22</v>
      </c>
      <c r="B186" s="37" t="s">
        <v>812</v>
      </c>
      <c r="C186" s="37" t="s">
        <v>254</v>
      </c>
      <c r="D186" s="37" t="s">
        <v>257</v>
      </c>
      <c r="E186" s="37" t="s">
        <v>581</v>
      </c>
      <c r="F186" s="37" t="s">
        <v>582</v>
      </c>
      <c r="G186" s="37" t="s">
        <v>136</v>
      </c>
      <c r="H186" s="37" t="s">
        <v>188</v>
      </c>
      <c r="I186" s="37">
        <v>11000</v>
      </c>
      <c r="J186" s="37"/>
      <c r="K186" s="36" t="s">
        <v>175</v>
      </c>
      <c r="L186" s="4"/>
    </row>
    <row r="187" spans="1:12" ht="42.75">
      <c r="A187" s="58">
        <v>23</v>
      </c>
      <c r="B187" s="33" t="s">
        <v>813</v>
      </c>
      <c r="C187" s="37" t="s">
        <v>254</v>
      </c>
      <c r="D187" s="33" t="s">
        <v>583</v>
      </c>
      <c r="E187" s="33" t="s">
        <v>584</v>
      </c>
      <c r="F187" s="37" t="s">
        <v>585</v>
      </c>
      <c r="G187" s="38" t="s">
        <v>136</v>
      </c>
      <c r="H187" s="33" t="s">
        <v>188</v>
      </c>
      <c r="I187" s="37">
        <v>5000</v>
      </c>
      <c r="J187" s="33"/>
      <c r="K187" s="36" t="s">
        <v>175</v>
      </c>
      <c r="L187" s="4"/>
    </row>
    <row r="188" spans="1:12" ht="60" customHeight="1">
      <c r="A188" s="58">
        <v>24</v>
      </c>
      <c r="B188" s="33" t="s">
        <v>814</v>
      </c>
      <c r="C188" s="37" t="s">
        <v>254</v>
      </c>
      <c r="D188" s="33" t="s">
        <v>586</v>
      </c>
      <c r="E188" s="33" t="s">
        <v>587</v>
      </c>
      <c r="F188" s="37" t="s">
        <v>588</v>
      </c>
      <c r="G188" s="38" t="s">
        <v>145</v>
      </c>
      <c r="H188" s="33" t="s">
        <v>188</v>
      </c>
      <c r="I188" s="37">
        <v>10000</v>
      </c>
      <c r="J188" s="33"/>
      <c r="K188" s="36" t="s">
        <v>175</v>
      </c>
      <c r="L188" s="4"/>
    </row>
    <row r="189" spans="1:12" ht="60" customHeight="1">
      <c r="A189" s="58">
        <v>25</v>
      </c>
      <c r="B189" s="33" t="s">
        <v>815</v>
      </c>
      <c r="C189" s="37" t="s">
        <v>254</v>
      </c>
      <c r="D189" s="33" t="s">
        <v>546</v>
      </c>
      <c r="E189" s="33" t="s">
        <v>589</v>
      </c>
      <c r="F189" s="37" t="s">
        <v>590</v>
      </c>
      <c r="G189" s="38" t="s">
        <v>145</v>
      </c>
      <c r="H189" s="33" t="s">
        <v>188</v>
      </c>
      <c r="I189" s="37">
        <v>10000</v>
      </c>
      <c r="J189" s="33"/>
      <c r="K189" s="36" t="s">
        <v>175</v>
      </c>
      <c r="L189" s="4"/>
    </row>
    <row r="190" spans="1:12" ht="58.5" customHeight="1">
      <c r="A190" s="58">
        <v>26</v>
      </c>
      <c r="B190" s="37" t="s">
        <v>816</v>
      </c>
      <c r="C190" s="37" t="s">
        <v>254</v>
      </c>
      <c r="D190" s="37" t="s">
        <v>591</v>
      </c>
      <c r="E190" s="37" t="s">
        <v>591</v>
      </c>
      <c r="F190" s="37" t="s">
        <v>592</v>
      </c>
      <c r="G190" s="37" t="s">
        <v>125</v>
      </c>
      <c r="H190" s="37" t="s">
        <v>188</v>
      </c>
      <c r="I190" s="37">
        <v>20000</v>
      </c>
      <c r="J190" s="37"/>
      <c r="K190" s="39" t="s">
        <v>593</v>
      </c>
      <c r="L190" s="4"/>
    </row>
    <row r="191" spans="1:12" ht="47.25" customHeight="1">
      <c r="A191" s="58">
        <v>27</v>
      </c>
      <c r="B191" s="33" t="s">
        <v>817</v>
      </c>
      <c r="C191" s="37" t="s">
        <v>254</v>
      </c>
      <c r="D191" s="33" t="s">
        <v>594</v>
      </c>
      <c r="E191" s="33" t="s">
        <v>595</v>
      </c>
      <c r="F191" s="37" t="s">
        <v>596</v>
      </c>
      <c r="G191" s="38" t="s">
        <v>145</v>
      </c>
      <c r="H191" s="33" t="s">
        <v>188</v>
      </c>
      <c r="I191" s="37">
        <v>65000</v>
      </c>
      <c r="J191" s="33"/>
      <c r="K191" s="36" t="s">
        <v>175</v>
      </c>
      <c r="L191" s="4"/>
    </row>
    <row r="192" spans="1:12" ht="47.25" customHeight="1">
      <c r="A192" s="58" t="s">
        <v>883</v>
      </c>
      <c r="B192" s="40" t="s">
        <v>818</v>
      </c>
      <c r="C192" s="40"/>
      <c r="D192" s="40"/>
      <c r="E192" s="40"/>
      <c r="F192" s="40"/>
      <c r="G192" s="40"/>
      <c r="H192" s="40"/>
      <c r="I192" s="41">
        <f>I193+I194+I195</f>
        <v>665000</v>
      </c>
      <c r="J192" s="41"/>
      <c r="K192" s="45"/>
      <c r="L192" s="4"/>
    </row>
    <row r="193" spans="1:12" ht="47.25" customHeight="1">
      <c r="A193" s="58">
        <v>28</v>
      </c>
      <c r="B193" s="56" t="s">
        <v>819</v>
      </c>
      <c r="C193" s="48" t="s">
        <v>15</v>
      </c>
      <c r="D193" s="48" t="s">
        <v>597</v>
      </c>
      <c r="E193" s="48" t="s">
        <v>598</v>
      </c>
      <c r="F193" s="37" t="s">
        <v>599</v>
      </c>
      <c r="G193" s="48" t="s">
        <v>600</v>
      </c>
      <c r="H193" s="42" t="s">
        <v>159</v>
      </c>
      <c r="I193" s="47">
        <v>10000</v>
      </c>
      <c r="J193" s="48"/>
      <c r="K193" s="54" t="s">
        <v>175</v>
      </c>
      <c r="L193" s="4"/>
    </row>
    <row r="194" spans="1:12" ht="57.75" customHeight="1">
      <c r="A194" s="58">
        <v>29</v>
      </c>
      <c r="B194" s="37" t="s">
        <v>820</v>
      </c>
      <c r="C194" s="37" t="s">
        <v>254</v>
      </c>
      <c r="D194" s="37" t="s">
        <v>601</v>
      </c>
      <c r="E194" s="37" t="s">
        <v>601</v>
      </c>
      <c r="F194" s="37" t="s">
        <v>602</v>
      </c>
      <c r="G194" s="37" t="s">
        <v>136</v>
      </c>
      <c r="H194" s="37" t="s">
        <v>188</v>
      </c>
      <c r="I194" s="37">
        <v>5000</v>
      </c>
      <c r="J194" s="37"/>
      <c r="K194" s="39" t="s">
        <v>175</v>
      </c>
      <c r="L194" s="4"/>
    </row>
    <row r="195" spans="1:12" ht="58.5" customHeight="1">
      <c r="A195" s="58">
        <v>30</v>
      </c>
      <c r="B195" s="56" t="s">
        <v>821</v>
      </c>
      <c r="C195" s="48" t="s">
        <v>15</v>
      </c>
      <c r="D195" s="48" t="s">
        <v>603</v>
      </c>
      <c r="E195" s="48" t="s">
        <v>604</v>
      </c>
      <c r="F195" s="37" t="s">
        <v>146</v>
      </c>
      <c r="G195" s="48" t="s">
        <v>136</v>
      </c>
      <c r="H195" s="42" t="s">
        <v>159</v>
      </c>
      <c r="I195" s="47">
        <v>650000</v>
      </c>
      <c r="J195" s="48"/>
      <c r="K195" s="54" t="s">
        <v>175</v>
      </c>
      <c r="L195" s="4"/>
    </row>
    <row r="196" spans="1:12" ht="40.5" customHeight="1">
      <c r="A196" s="58" t="s">
        <v>884</v>
      </c>
      <c r="B196" s="38" t="s">
        <v>766</v>
      </c>
      <c r="C196" s="40"/>
      <c r="D196" s="40"/>
      <c r="E196" s="40"/>
      <c r="F196" s="40"/>
      <c r="G196" s="40"/>
      <c r="H196" s="40"/>
      <c r="I196" s="41">
        <f>SUM(I197:I197)</f>
        <v>400000</v>
      </c>
      <c r="J196" s="41"/>
      <c r="K196" s="45"/>
      <c r="L196" s="4"/>
    </row>
    <row r="197" spans="1:12" ht="51" customHeight="1">
      <c r="A197" s="58">
        <v>31</v>
      </c>
      <c r="B197" s="33" t="s">
        <v>767</v>
      </c>
      <c r="C197" s="37" t="s">
        <v>156</v>
      </c>
      <c r="D197" s="33" t="s">
        <v>204</v>
      </c>
      <c r="E197" s="33" t="s">
        <v>205</v>
      </c>
      <c r="F197" s="33" t="s">
        <v>206</v>
      </c>
      <c r="G197" s="38" t="s">
        <v>145</v>
      </c>
      <c r="H197" s="33" t="s">
        <v>159</v>
      </c>
      <c r="I197" s="37">
        <v>400000</v>
      </c>
      <c r="J197" s="33"/>
      <c r="K197" s="36" t="s">
        <v>207</v>
      </c>
      <c r="L197" s="4"/>
    </row>
    <row r="198" spans="1:12" ht="53.25" customHeight="1">
      <c r="A198" s="58" t="s">
        <v>885</v>
      </c>
      <c r="B198" s="38" t="s">
        <v>768</v>
      </c>
      <c r="C198" s="40"/>
      <c r="D198" s="40"/>
      <c r="E198" s="40"/>
      <c r="F198" s="40"/>
      <c r="G198" s="40"/>
      <c r="H198" s="40"/>
      <c r="I198" s="35">
        <f>I199+I200+I201+I202+I203+I204+I205+I206+I207</f>
        <v>1060000</v>
      </c>
      <c r="J198" s="35"/>
      <c r="K198" s="36"/>
      <c r="L198" s="4"/>
    </row>
    <row r="199" spans="1:12" ht="42.75">
      <c r="A199" s="58">
        <v>32</v>
      </c>
      <c r="B199" s="37" t="s">
        <v>822</v>
      </c>
      <c r="C199" s="37" t="s">
        <v>81</v>
      </c>
      <c r="D199" s="37" t="s">
        <v>583</v>
      </c>
      <c r="E199" s="37" t="s">
        <v>605</v>
      </c>
      <c r="F199" s="37" t="s">
        <v>606</v>
      </c>
      <c r="G199" s="37" t="s">
        <v>136</v>
      </c>
      <c r="H199" s="37" t="s">
        <v>84</v>
      </c>
      <c r="I199" s="37">
        <v>6000</v>
      </c>
      <c r="J199" s="37"/>
      <c r="K199" s="39" t="s">
        <v>12</v>
      </c>
      <c r="L199" s="4"/>
    </row>
    <row r="200" spans="1:12" ht="59.25" customHeight="1">
      <c r="A200" s="58">
        <v>33</v>
      </c>
      <c r="B200" s="37" t="s">
        <v>823</v>
      </c>
      <c r="C200" s="37" t="s">
        <v>156</v>
      </c>
      <c r="D200" s="37" t="s">
        <v>259</v>
      </c>
      <c r="E200" s="37" t="s">
        <v>260</v>
      </c>
      <c r="F200" s="37" t="s">
        <v>261</v>
      </c>
      <c r="G200" s="38" t="s">
        <v>262</v>
      </c>
      <c r="H200" s="37" t="s">
        <v>159</v>
      </c>
      <c r="I200" s="37">
        <v>753000</v>
      </c>
      <c r="J200" s="37"/>
      <c r="K200" s="39" t="s">
        <v>263</v>
      </c>
      <c r="L200" s="4"/>
    </row>
    <row r="201" spans="1:12" ht="42.75">
      <c r="A201" s="58">
        <v>34</v>
      </c>
      <c r="B201" s="37" t="s">
        <v>824</v>
      </c>
      <c r="C201" s="37" t="s">
        <v>81</v>
      </c>
      <c r="D201" s="37" t="s">
        <v>264</v>
      </c>
      <c r="E201" s="37" t="s">
        <v>265</v>
      </c>
      <c r="F201" s="37" t="s">
        <v>266</v>
      </c>
      <c r="G201" s="37" t="s">
        <v>136</v>
      </c>
      <c r="H201" s="37" t="s">
        <v>84</v>
      </c>
      <c r="I201" s="37">
        <v>6000</v>
      </c>
      <c r="J201" s="37"/>
      <c r="K201" s="39" t="s">
        <v>214</v>
      </c>
      <c r="L201" s="4"/>
    </row>
    <row r="202" spans="1:12" ht="56.25" customHeight="1">
      <c r="A202" s="58">
        <v>35</v>
      </c>
      <c r="B202" s="37" t="s">
        <v>825</v>
      </c>
      <c r="C202" s="37" t="s">
        <v>81</v>
      </c>
      <c r="D202" s="37" t="s">
        <v>267</v>
      </c>
      <c r="E202" s="37" t="s">
        <v>268</v>
      </c>
      <c r="F202" s="37" t="s">
        <v>269</v>
      </c>
      <c r="G202" s="37" t="s">
        <v>147</v>
      </c>
      <c r="H202" s="37" t="s">
        <v>84</v>
      </c>
      <c r="I202" s="37">
        <v>5000</v>
      </c>
      <c r="J202" s="37"/>
      <c r="K202" s="39" t="s">
        <v>12</v>
      </c>
      <c r="L202" s="4"/>
    </row>
    <row r="203" spans="1:12" ht="62.25" customHeight="1">
      <c r="A203" s="58">
        <v>36</v>
      </c>
      <c r="B203" s="37" t="s">
        <v>826</v>
      </c>
      <c r="C203" s="37" t="s">
        <v>156</v>
      </c>
      <c r="D203" s="37" t="s">
        <v>270</v>
      </c>
      <c r="E203" s="37" t="s">
        <v>271</v>
      </c>
      <c r="F203" s="37" t="s">
        <v>272</v>
      </c>
      <c r="G203" s="37" t="s">
        <v>136</v>
      </c>
      <c r="H203" s="37" t="s">
        <v>159</v>
      </c>
      <c r="I203" s="37">
        <v>20000</v>
      </c>
      <c r="J203" s="37"/>
      <c r="K203" s="39" t="s">
        <v>214</v>
      </c>
      <c r="L203" s="4"/>
    </row>
    <row r="204" spans="1:12" s="6" customFormat="1" ht="51.75" customHeight="1">
      <c r="A204" s="58">
        <v>37</v>
      </c>
      <c r="B204" s="37" t="s">
        <v>827</v>
      </c>
      <c r="C204" s="37" t="s">
        <v>156</v>
      </c>
      <c r="D204" s="37" t="s">
        <v>273</v>
      </c>
      <c r="E204" s="37" t="s">
        <v>274</v>
      </c>
      <c r="F204" s="37" t="s">
        <v>275</v>
      </c>
      <c r="G204" s="37" t="s">
        <v>136</v>
      </c>
      <c r="H204" s="37" t="s">
        <v>159</v>
      </c>
      <c r="I204" s="37">
        <v>10000</v>
      </c>
      <c r="J204" s="37"/>
      <c r="K204" s="39" t="s">
        <v>263</v>
      </c>
      <c r="L204" s="5"/>
    </row>
    <row r="205" spans="1:12" ht="76.5" customHeight="1">
      <c r="A205" s="58">
        <v>38</v>
      </c>
      <c r="B205" s="33" t="s">
        <v>828</v>
      </c>
      <c r="C205" s="33" t="s">
        <v>81</v>
      </c>
      <c r="D205" s="33" t="s">
        <v>53</v>
      </c>
      <c r="E205" s="33" t="s">
        <v>276</v>
      </c>
      <c r="F205" s="33" t="s">
        <v>114</v>
      </c>
      <c r="G205" s="33" t="s">
        <v>136</v>
      </c>
      <c r="H205" s="33" t="s">
        <v>84</v>
      </c>
      <c r="I205" s="33">
        <v>100000</v>
      </c>
      <c r="J205" s="33"/>
      <c r="K205" s="36" t="s">
        <v>277</v>
      </c>
      <c r="L205" s="4"/>
    </row>
    <row r="206" spans="1:12" s="6" customFormat="1" ht="66" customHeight="1">
      <c r="A206" s="58">
        <v>39</v>
      </c>
      <c r="B206" s="37" t="s">
        <v>829</v>
      </c>
      <c r="C206" s="37" t="s">
        <v>156</v>
      </c>
      <c r="D206" s="37" t="s">
        <v>278</v>
      </c>
      <c r="E206" s="37" t="s">
        <v>279</v>
      </c>
      <c r="F206" s="37" t="s">
        <v>280</v>
      </c>
      <c r="G206" s="37" t="s">
        <v>145</v>
      </c>
      <c r="H206" s="37" t="s">
        <v>159</v>
      </c>
      <c r="I206" s="37">
        <v>150000</v>
      </c>
      <c r="J206" s="37"/>
      <c r="K206" s="39" t="s">
        <v>263</v>
      </c>
      <c r="L206" s="5"/>
    </row>
    <row r="207" spans="1:12" s="6" customFormat="1" ht="61.5" customHeight="1">
      <c r="A207" s="58">
        <v>40</v>
      </c>
      <c r="B207" s="37" t="s">
        <v>830</v>
      </c>
      <c r="C207" s="37" t="s">
        <v>156</v>
      </c>
      <c r="D207" s="37" t="s">
        <v>273</v>
      </c>
      <c r="E207" s="37" t="s">
        <v>274</v>
      </c>
      <c r="F207" s="37" t="s">
        <v>281</v>
      </c>
      <c r="G207" s="37" t="s">
        <v>136</v>
      </c>
      <c r="H207" s="37" t="s">
        <v>159</v>
      </c>
      <c r="I207" s="37">
        <v>10000</v>
      </c>
      <c r="J207" s="37"/>
      <c r="K207" s="39" t="s">
        <v>263</v>
      </c>
      <c r="L207" s="5"/>
    </row>
    <row r="208" spans="1:12" ht="30.75" customHeight="1">
      <c r="A208" s="58" t="s">
        <v>886</v>
      </c>
      <c r="B208" s="38" t="s">
        <v>831</v>
      </c>
      <c r="C208" s="40"/>
      <c r="D208" s="40"/>
      <c r="E208" s="40"/>
      <c r="F208" s="40" t="s">
        <v>282</v>
      </c>
      <c r="G208" s="40"/>
      <c r="H208" s="40"/>
      <c r="I208" s="41">
        <f>I209++I210+I211</f>
        <v>79700</v>
      </c>
      <c r="J208" s="41"/>
      <c r="K208" s="45"/>
      <c r="L208" s="4"/>
    </row>
    <row r="209" spans="1:12" s="6" customFormat="1" ht="74.25" customHeight="1">
      <c r="A209" s="58">
        <v>41</v>
      </c>
      <c r="B209" s="37" t="s">
        <v>832</v>
      </c>
      <c r="C209" s="37" t="s">
        <v>156</v>
      </c>
      <c r="D209" s="37" t="s">
        <v>283</v>
      </c>
      <c r="E209" s="37" t="s">
        <v>284</v>
      </c>
      <c r="F209" s="37" t="s">
        <v>115</v>
      </c>
      <c r="G209" s="37" t="s">
        <v>136</v>
      </c>
      <c r="H209" s="37" t="s">
        <v>159</v>
      </c>
      <c r="I209" s="37">
        <v>64400</v>
      </c>
      <c r="J209" s="37"/>
      <c r="K209" s="39" t="s">
        <v>285</v>
      </c>
      <c r="L209" s="5"/>
    </row>
    <row r="210" spans="1:12" s="6" customFormat="1" ht="58.5" customHeight="1">
      <c r="A210" s="58">
        <v>42</v>
      </c>
      <c r="B210" s="37" t="s">
        <v>833</v>
      </c>
      <c r="C210" s="37" t="s">
        <v>156</v>
      </c>
      <c r="D210" s="37" t="s">
        <v>286</v>
      </c>
      <c r="E210" s="37" t="s">
        <v>116</v>
      </c>
      <c r="F210" s="37" t="s">
        <v>287</v>
      </c>
      <c r="G210" s="37" t="s">
        <v>136</v>
      </c>
      <c r="H210" s="37" t="s">
        <v>159</v>
      </c>
      <c r="I210" s="37">
        <v>5300</v>
      </c>
      <c r="J210" s="37"/>
      <c r="K210" s="39" t="s">
        <v>285</v>
      </c>
      <c r="L210" s="5"/>
    </row>
    <row r="211" spans="1:12" s="6" customFormat="1" ht="54" customHeight="1">
      <c r="A211" s="58">
        <v>43</v>
      </c>
      <c r="B211" s="37" t="s">
        <v>834</v>
      </c>
      <c r="C211" s="37" t="s">
        <v>156</v>
      </c>
      <c r="D211" s="37" t="s">
        <v>51</v>
      </c>
      <c r="E211" s="37" t="s">
        <v>288</v>
      </c>
      <c r="F211" s="37" t="s">
        <v>52</v>
      </c>
      <c r="G211" s="37" t="s">
        <v>136</v>
      </c>
      <c r="H211" s="37" t="s">
        <v>159</v>
      </c>
      <c r="I211" s="37">
        <v>10000</v>
      </c>
      <c r="J211" s="37"/>
      <c r="K211" s="39" t="s">
        <v>285</v>
      </c>
      <c r="L211" s="5"/>
    </row>
    <row r="212" spans="1:12" s="6" customFormat="1" ht="35.25" customHeight="1">
      <c r="A212" s="58" t="s">
        <v>887</v>
      </c>
      <c r="B212" s="38" t="s">
        <v>786</v>
      </c>
      <c r="C212" s="40"/>
      <c r="D212" s="40"/>
      <c r="E212" s="40"/>
      <c r="F212" s="40"/>
      <c r="G212" s="40"/>
      <c r="H212" s="40"/>
      <c r="I212" s="41">
        <f>I213+I214+I215</f>
        <v>385000</v>
      </c>
      <c r="J212" s="41"/>
      <c r="K212" s="45"/>
      <c r="L212" s="5"/>
    </row>
    <row r="213" spans="1:12" s="6" customFormat="1" ht="59.25" customHeight="1">
      <c r="A213" s="58">
        <v>44</v>
      </c>
      <c r="B213" s="33" t="s">
        <v>835</v>
      </c>
      <c r="C213" s="37" t="s">
        <v>254</v>
      </c>
      <c r="D213" s="33" t="s">
        <v>289</v>
      </c>
      <c r="E213" s="33" t="s">
        <v>289</v>
      </c>
      <c r="F213" s="33" t="s">
        <v>290</v>
      </c>
      <c r="G213" s="38" t="s">
        <v>262</v>
      </c>
      <c r="H213" s="33" t="s">
        <v>188</v>
      </c>
      <c r="I213" s="37">
        <v>100000</v>
      </c>
      <c r="J213" s="33"/>
      <c r="K213" s="36" t="s">
        <v>175</v>
      </c>
      <c r="L213" s="5"/>
    </row>
    <row r="214" spans="1:12" s="6" customFormat="1" ht="61.5" customHeight="1">
      <c r="A214" s="58">
        <v>45</v>
      </c>
      <c r="B214" s="33" t="s">
        <v>836</v>
      </c>
      <c r="C214" s="33" t="s">
        <v>254</v>
      </c>
      <c r="D214" s="33" t="s">
        <v>257</v>
      </c>
      <c r="E214" s="33" t="s">
        <v>258</v>
      </c>
      <c r="F214" s="33" t="s">
        <v>291</v>
      </c>
      <c r="G214" s="33" t="s">
        <v>145</v>
      </c>
      <c r="H214" s="33" t="s">
        <v>188</v>
      </c>
      <c r="I214" s="33">
        <v>35000</v>
      </c>
      <c r="J214" s="33"/>
      <c r="K214" s="36" t="s">
        <v>175</v>
      </c>
      <c r="L214" s="5"/>
    </row>
    <row r="215" spans="1:12" ht="57.75" customHeight="1">
      <c r="A215" s="58">
        <v>46</v>
      </c>
      <c r="B215" s="33" t="s">
        <v>837</v>
      </c>
      <c r="C215" s="37" t="s">
        <v>254</v>
      </c>
      <c r="D215" s="33" t="s">
        <v>289</v>
      </c>
      <c r="E215" s="33" t="s">
        <v>289</v>
      </c>
      <c r="F215" s="37" t="s">
        <v>292</v>
      </c>
      <c r="G215" s="38" t="s">
        <v>262</v>
      </c>
      <c r="H215" s="33" t="s">
        <v>188</v>
      </c>
      <c r="I215" s="37">
        <v>250000</v>
      </c>
      <c r="J215" s="33"/>
      <c r="K215" s="36" t="s">
        <v>175</v>
      </c>
      <c r="L215" s="4"/>
    </row>
    <row r="216" spans="1:12" ht="49.5" customHeight="1">
      <c r="A216" s="58" t="s">
        <v>889</v>
      </c>
      <c r="B216" s="38" t="s">
        <v>838</v>
      </c>
      <c r="C216" s="37" t="s">
        <v>293</v>
      </c>
      <c r="D216" s="33"/>
      <c r="E216" s="33"/>
      <c r="F216" s="37"/>
      <c r="G216" s="38"/>
      <c r="H216" s="33" t="s">
        <v>294</v>
      </c>
      <c r="I216" s="37">
        <f>I217+I220+I243+I252+I254+I256+I264+I269</f>
        <v>22220940</v>
      </c>
      <c r="J216" s="37"/>
      <c r="K216" s="36"/>
      <c r="L216" s="4"/>
    </row>
    <row r="217" spans="1:12" ht="33" customHeight="1">
      <c r="A217" s="58" t="s">
        <v>880</v>
      </c>
      <c r="B217" s="40" t="s">
        <v>665</v>
      </c>
      <c r="C217" s="49"/>
      <c r="D217" s="50"/>
      <c r="E217" s="50"/>
      <c r="F217" s="49"/>
      <c r="G217" s="51"/>
      <c r="H217" s="50"/>
      <c r="I217" s="49">
        <f>I218+I219</f>
        <v>50000</v>
      </c>
      <c r="J217" s="49"/>
      <c r="K217" s="36"/>
      <c r="L217" s="4"/>
    </row>
    <row r="218" spans="1:12" ht="54" customHeight="1">
      <c r="A218" s="58">
        <v>1</v>
      </c>
      <c r="B218" s="33" t="s">
        <v>839</v>
      </c>
      <c r="C218" s="33" t="s">
        <v>254</v>
      </c>
      <c r="D218" s="33" t="s">
        <v>257</v>
      </c>
      <c r="E218" s="33" t="s">
        <v>295</v>
      </c>
      <c r="F218" s="33" t="s">
        <v>296</v>
      </c>
      <c r="G218" s="33" t="s">
        <v>123</v>
      </c>
      <c r="H218" s="33" t="s">
        <v>188</v>
      </c>
      <c r="I218" s="33">
        <v>20000</v>
      </c>
      <c r="J218" s="33"/>
      <c r="K218" s="36" t="s">
        <v>297</v>
      </c>
      <c r="L218" s="4"/>
    </row>
    <row r="219" spans="1:12" s="6" customFormat="1" ht="60.75" customHeight="1">
      <c r="A219" s="58">
        <v>2</v>
      </c>
      <c r="B219" s="33" t="s">
        <v>840</v>
      </c>
      <c r="C219" s="33" t="s">
        <v>254</v>
      </c>
      <c r="D219" s="33" t="s">
        <v>298</v>
      </c>
      <c r="E219" s="33" t="s">
        <v>299</v>
      </c>
      <c r="F219" s="33" t="s">
        <v>300</v>
      </c>
      <c r="G219" s="33" t="s">
        <v>125</v>
      </c>
      <c r="H219" s="33" t="s">
        <v>188</v>
      </c>
      <c r="I219" s="33">
        <v>30000</v>
      </c>
      <c r="J219" s="33"/>
      <c r="K219" s="36" t="s">
        <v>297</v>
      </c>
      <c r="L219" s="5"/>
    </row>
    <row r="220" spans="1:12" ht="36.75" customHeight="1">
      <c r="A220" s="58" t="s">
        <v>881</v>
      </c>
      <c r="B220" s="40" t="s">
        <v>673</v>
      </c>
      <c r="C220" s="40"/>
      <c r="D220" s="40"/>
      <c r="E220" s="40"/>
      <c r="F220" s="40"/>
      <c r="G220" s="40"/>
      <c r="H220" s="40"/>
      <c r="I220" s="41">
        <f>I221+I222+I223+I224+I225+I226+I227+I228+I229+I230+I231+I232+I233+I234+I235+I236+I237+I238+I239+I240+I241+I242</f>
        <v>20235000</v>
      </c>
      <c r="J220" s="41"/>
      <c r="K220" s="45"/>
      <c r="L220" s="4"/>
    </row>
    <row r="221" spans="1:12" ht="69" customHeight="1">
      <c r="A221" s="58">
        <v>3</v>
      </c>
      <c r="B221" s="33" t="s">
        <v>841</v>
      </c>
      <c r="C221" s="37" t="s">
        <v>156</v>
      </c>
      <c r="D221" s="33" t="s">
        <v>607</v>
      </c>
      <c r="E221" s="33"/>
      <c r="F221" s="33" t="s">
        <v>608</v>
      </c>
      <c r="G221" s="38" t="s">
        <v>609</v>
      </c>
      <c r="H221" s="33" t="s">
        <v>159</v>
      </c>
      <c r="I221" s="37">
        <v>300000</v>
      </c>
      <c r="J221" s="33"/>
      <c r="K221" s="36"/>
      <c r="L221" s="4"/>
    </row>
    <row r="222" spans="1:12" ht="84.75" customHeight="1">
      <c r="A222" s="58">
        <v>4</v>
      </c>
      <c r="B222" s="33" t="s">
        <v>842</v>
      </c>
      <c r="C222" s="37" t="s">
        <v>156</v>
      </c>
      <c r="D222" s="33" t="s">
        <v>610</v>
      </c>
      <c r="E222" s="33"/>
      <c r="F222" s="37" t="s">
        <v>611</v>
      </c>
      <c r="G222" s="38" t="s">
        <v>609</v>
      </c>
      <c r="H222" s="33" t="s">
        <v>159</v>
      </c>
      <c r="I222" s="37">
        <v>300000</v>
      </c>
      <c r="J222" s="33"/>
      <c r="K222" s="36"/>
      <c r="L222" s="4"/>
    </row>
    <row r="223" spans="1:12" ht="57">
      <c r="A223" s="58">
        <v>5</v>
      </c>
      <c r="B223" s="33" t="s">
        <v>843</v>
      </c>
      <c r="C223" s="37" t="s">
        <v>156</v>
      </c>
      <c r="D223" s="33" t="s">
        <v>612</v>
      </c>
      <c r="E223" s="33"/>
      <c r="F223" s="33" t="s">
        <v>613</v>
      </c>
      <c r="G223" s="38" t="s">
        <v>614</v>
      </c>
      <c r="H223" s="33" t="s">
        <v>159</v>
      </c>
      <c r="I223" s="37">
        <v>120000</v>
      </c>
      <c r="J223" s="33"/>
      <c r="K223" s="36"/>
      <c r="L223" s="4"/>
    </row>
    <row r="224" spans="1:12" ht="57">
      <c r="A224" s="58">
        <v>6</v>
      </c>
      <c r="B224" s="33" t="s">
        <v>844</v>
      </c>
      <c r="C224" s="37" t="s">
        <v>156</v>
      </c>
      <c r="D224" s="33" t="s">
        <v>615</v>
      </c>
      <c r="E224" s="33"/>
      <c r="F224" s="33" t="s">
        <v>616</v>
      </c>
      <c r="G224" s="38" t="s">
        <v>123</v>
      </c>
      <c r="H224" s="33" t="s">
        <v>159</v>
      </c>
      <c r="I224" s="37">
        <v>6000000</v>
      </c>
      <c r="J224" s="38"/>
      <c r="K224" s="36"/>
      <c r="L224" s="4"/>
    </row>
    <row r="225" spans="1:12" ht="42.75">
      <c r="A225" s="58">
        <v>7</v>
      </c>
      <c r="B225" s="33" t="s">
        <v>845</v>
      </c>
      <c r="C225" s="33" t="s">
        <v>156</v>
      </c>
      <c r="D225" s="33" t="s">
        <v>273</v>
      </c>
      <c r="E225" s="33" t="s">
        <v>617</v>
      </c>
      <c r="F225" s="33" t="s">
        <v>618</v>
      </c>
      <c r="G225" s="33" t="s">
        <v>619</v>
      </c>
      <c r="H225" s="33" t="s">
        <v>159</v>
      </c>
      <c r="I225" s="33">
        <v>370000</v>
      </c>
      <c r="J225" s="33"/>
      <c r="K225" s="36" t="s">
        <v>214</v>
      </c>
      <c r="L225" s="4"/>
    </row>
    <row r="226" spans="1:12" ht="42.75">
      <c r="A226" s="58">
        <v>8</v>
      </c>
      <c r="B226" s="33" t="s">
        <v>846</v>
      </c>
      <c r="C226" s="37" t="s">
        <v>156</v>
      </c>
      <c r="D226" s="33" t="s">
        <v>406</v>
      </c>
      <c r="E226" s="33" t="s">
        <v>620</v>
      </c>
      <c r="F226" s="33" t="s">
        <v>621</v>
      </c>
      <c r="G226" s="38" t="s">
        <v>622</v>
      </c>
      <c r="H226" s="33" t="s">
        <v>159</v>
      </c>
      <c r="I226" s="37">
        <v>5770000</v>
      </c>
      <c r="J226" s="38"/>
      <c r="K226" s="36"/>
      <c r="L226" s="4"/>
    </row>
    <row r="227" spans="1:12" ht="42.75">
      <c r="A227" s="58">
        <v>9</v>
      </c>
      <c r="B227" s="33" t="s">
        <v>847</v>
      </c>
      <c r="C227" s="37" t="s">
        <v>156</v>
      </c>
      <c r="D227" s="33" t="s">
        <v>406</v>
      </c>
      <c r="E227" s="33" t="s">
        <v>623</v>
      </c>
      <c r="F227" s="33" t="s">
        <v>624</v>
      </c>
      <c r="G227" s="38" t="s">
        <v>123</v>
      </c>
      <c r="H227" s="33" t="s">
        <v>159</v>
      </c>
      <c r="I227" s="37">
        <v>1600000</v>
      </c>
      <c r="J227" s="38"/>
      <c r="K227" s="36"/>
      <c r="L227" s="4"/>
    </row>
    <row r="228" spans="1:12" ht="45.75" customHeight="1">
      <c r="A228" s="58">
        <v>10</v>
      </c>
      <c r="B228" s="33" t="s">
        <v>848</v>
      </c>
      <c r="C228" s="37" t="s">
        <v>156</v>
      </c>
      <c r="D228" s="33" t="s">
        <v>625</v>
      </c>
      <c r="E228" s="33"/>
      <c r="F228" s="33" t="s">
        <v>626</v>
      </c>
      <c r="G228" s="38" t="s">
        <v>123</v>
      </c>
      <c r="H228" s="33" t="s">
        <v>159</v>
      </c>
      <c r="I228" s="37">
        <v>70000</v>
      </c>
      <c r="J228" s="38"/>
      <c r="K228" s="36"/>
      <c r="L228" s="4"/>
    </row>
    <row r="229" spans="1:12" s="24" customFormat="1" ht="45.75" customHeight="1">
      <c r="A229" s="58">
        <v>11</v>
      </c>
      <c r="B229" s="33" t="s">
        <v>849</v>
      </c>
      <c r="C229" s="37" t="s">
        <v>156</v>
      </c>
      <c r="D229" s="33" t="s">
        <v>625</v>
      </c>
      <c r="E229" s="33"/>
      <c r="F229" s="33" t="s">
        <v>627</v>
      </c>
      <c r="G229" s="38" t="s">
        <v>123</v>
      </c>
      <c r="H229" s="33" t="s">
        <v>159</v>
      </c>
      <c r="I229" s="37">
        <v>120000</v>
      </c>
      <c r="J229" s="38"/>
      <c r="K229" s="36"/>
      <c r="L229" s="10"/>
    </row>
    <row r="230" spans="1:12" ht="45.75" customHeight="1">
      <c r="A230" s="58">
        <v>12</v>
      </c>
      <c r="B230" s="33" t="s">
        <v>850</v>
      </c>
      <c r="C230" s="37" t="s">
        <v>156</v>
      </c>
      <c r="D230" s="33" t="s">
        <v>625</v>
      </c>
      <c r="E230" s="33"/>
      <c r="F230" s="33" t="s">
        <v>628</v>
      </c>
      <c r="G230" s="38" t="s">
        <v>123</v>
      </c>
      <c r="H230" s="33" t="s">
        <v>159</v>
      </c>
      <c r="I230" s="37">
        <v>500000</v>
      </c>
      <c r="J230" s="38"/>
      <c r="K230" s="36"/>
      <c r="L230" s="4"/>
    </row>
    <row r="231" spans="1:12" ht="45.75" customHeight="1">
      <c r="A231" s="58">
        <v>13</v>
      </c>
      <c r="B231" s="33" t="s">
        <v>851</v>
      </c>
      <c r="C231" s="37" t="s">
        <v>156</v>
      </c>
      <c r="D231" s="33" t="s">
        <v>625</v>
      </c>
      <c r="E231" s="33"/>
      <c r="F231" s="33" t="s">
        <v>629</v>
      </c>
      <c r="G231" s="38" t="s">
        <v>123</v>
      </c>
      <c r="H231" s="33" t="s">
        <v>159</v>
      </c>
      <c r="I231" s="37">
        <v>20000</v>
      </c>
      <c r="J231" s="38"/>
      <c r="K231" s="36"/>
      <c r="L231" s="4"/>
    </row>
    <row r="232" spans="1:12" ht="45.75" customHeight="1">
      <c r="A232" s="58">
        <v>14</v>
      </c>
      <c r="B232" s="33" t="s">
        <v>852</v>
      </c>
      <c r="C232" s="37" t="s">
        <v>156</v>
      </c>
      <c r="D232" s="33" t="s">
        <v>352</v>
      </c>
      <c r="E232" s="33"/>
      <c r="F232" s="33" t="s">
        <v>630</v>
      </c>
      <c r="G232" s="38" t="s">
        <v>123</v>
      </c>
      <c r="H232" s="33" t="s">
        <v>159</v>
      </c>
      <c r="I232" s="37">
        <v>400000</v>
      </c>
      <c r="J232" s="38"/>
      <c r="K232" s="36"/>
      <c r="L232" s="4"/>
    </row>
    <row r="233" spans="1:12" ht="45.75" customHeight="1">
      <c r="A233" s="58">
        <v>15</v>
      </c>
      <c r="B233" s="33" t="s">
        <v>853</v>
      </c>
      <c r="C233" s="37" t="s">
        <v>156</v>
      </c>
      <c r="D233" s="33" t="s">
        <v>259</v>
      </c>
      <c r="E233" s="33"/>
      <c r="F233" s="33" t="s">
        <v>631</v>
      </c>
      <c r="G233" s="38" t="s">
        <v>123</v>
      </c>
      <c r="H233" s="33" t="s">
        <v>159</v>
      </c>
      <c r="I233" s="37">
        <v>1000000</v>
      </c>
      <c r="J233" s="38"/>
      <c r="K233" s="36"/>
      <c r="L233" s="4"/>
    </row>
    <row r="234" spans="1:12" ht="45.75" customHeight="1">
      <c r="A234" s="58">
        <v>16</v>
      </c>
      <c r="B234" s="33" t="s">
        <v>854</v>
      </c>
      <c r="C234" s="37" t="s">
        <v>156</v>
      </c>
      <c r="D234" s="33" t="s">
        <v>259</v>
      </c>
      <c r="E234" s="33"/>
      <c r="F234" s="33" t="s">
        <v>632</v>
      </c>
      <c r="G234" s="38" t="s">
        <v>123</v>
      </c>
      <c r="H234" s="33" t="s">
        <v>159</v>
      </c>
      <c r="I234" s="37">
        <v>160000</v>
      </c>
      <c r="J234" s="38"/>
      <c r="K234" s="36"/>
      <c r="L234" s="4"/>
    </row>
    <row r="235" spans="1:12" ht="45.75" customHeight="1">
      <c r="A235" s="58">
        <v>17</v>
      </c>
      <c r="B235" s="33" t="s">
        <v>855</v>
      </c>
      <c r="C235" s="37" t="s">
        <v>156</v>
      </c>
      <c r="D235" s="33" t="s">
        <v>625</v>
      </c>
      <c r="E235" s="33"/>
      <c r="F235" s="33" t="s">
        <v>633</v>
      </c>
      <c r="G235" s="38" t="s">
        <v>123</v>
      </c>
      <c r="H235" s="33" t="s">
        <v>159</v>
      </c>
      <c r="I235" s="37">
        <v>800000</v>
      </c>
      <c r="J235" s="38"/>
      <c r="K235" s="36"/>
      <c r="L235" s="4"/>
    </row>
    <row r="236" spans="1:12" ht="49.5" customHeight="1">
      <c r="A236" s="58">
        <v>18</v>
      </c>
      <c r="B236" s="33" t="s">
        <v>856</v>
      </c>
      <c r="C236" s="37" t="s">
        <v>156</v>
      </c>
      <c r="D236" s="33" t="s">
        <v>625</v>
      </c>
      <c r="E236" s="33"/>
      <c r="F236" s="33" t="s">
        <v>634</v>
      </c>
      <c r="G236" s="38" t="s">
        <v>123</v>
      </c>
      <c r="H236" s="33" t="s">
        <v>159</v>
      </c>
      <c r="I236" s="37">
        <v>650000</v>
      </c>
      <c r="J236" s="38"/>
      <c r="K236" s="36"/>
      <c r="L236" s="4"/>
    </row>
    <row r="237" spans="1:12" ht="49.5" customHeight="1">
      <c r="A237" s="58">
        <v>19</v>
      </c>
      <c r="B237" s="33" t="s">
        <v>857</v>
      </c>
      <c r="C237" s="37" t="s">
        <v>156</v>
      </c>
      <c r="D237" s="33" t="s">
        <v>429</v>
      </c>
      <c r="E237" s="33"/>
      <c r="F237" s="33" t="s">
        <v>635</v>
      </c>
      <c r="G237" s="38" t="s">
        <v>123</v>
      </c>
      <c r="H237" s="33" t="s">
        <v>159</v>
      </c>
      <c r="I237" s="37">
        <v>900000</v>
      </c>
      <c r="J237" s="38"/>
      <c r="K237" s="36"/>
      <c r="L237" s="4"/>
    </row>
    <row r="238" spans="1:12" ht="49.5" customHeight="1">
      <c r="A238" s="58">
        <v>20</v>
      </c>
      <c r="B238" s="33" t="s">
        <v>858</v>
      </c>
      <c r="C238" s="37" t="s">
        <v>156</v>
      </c>
      <c r="D238" s="33" t="s">
        <v>636</v>
      </c>
      <c r="E238" s="33"/>
      <c r="F238" s="33" t="s">
        <v>637</v>
      </c>
      <c r="G238" s="38" t="s">
        <v>123</v>
      </c>
      <c r="H238" s="33" t="s">
        <v>159</v>
      </c>
      <c r="I238" s="37">
        <v>850000</v>
      </c>
      <c r="J238" s="38"/>
      <c r="K238" s="36"/>
      <c r="L238" s="4"/>
    </row>
    <row r="239" spans="1:12" ht="55.5" customHeight="1">
      <c r="A239" s="58">
        <v>21</v>
      </c>
      <c r="B239" s="33" t="s">
        <v>859</v>
      </c>
      <c r="C239" s="37" t="s">
        <v>156</v>
      </c>
      <c r="D239" s="33" t="s">
        <v>638</v>
      </c>
      <c r="E239" s="33" t="s">
        <v>894</v>
      </c>
      <c r="F239" s="33" t="s">
        <v>895</v>
      </c>
      <c r="G239" s="38" t="s">
        <v>148</v>
      </c>
      <c r="H239" s="33" t="s">
        <v>159</v>
      </c>
      <c r="I239" s="37">
        <v>200000</v>
      </c>
      <c r="J239" s="38"/>
      <c r="K239" s="36"/>
      <c r="L239" s="4"/>
    </row>
    <row r="240" spans="1:12" ht="42.75">
      <c r="A240" s="58">
        <v>22</v>
      </c>
      <c r="B240" s="33" t="s">
        <v>860</v>
      </c>
      <c r="C240" s="33" t="s">
        <v>156</v>
      </c>
      <c r="D240" s="33" t="s">
        <v>310</v>
      </c>
      <c r="E240" s="33" t="s">
        <v>310</v>
      </c>
      <c r="F240" s="33" t="s">
        <v>639</v>
      </c>
      <c r="G240" s="33" t="s">
        <v>123</v>
      </c>
      <c r="H240" s="33" t="s">
        <v>159</v>
      </c>
      <c r="I240" s="33">
        <v>35000</v>
      </c>
      <c r="J240" s="33"/>
      <c r="K240" s="36"/>
      <c r="L240" s="4"/>
    </row>
    <row r="241" spans="1:12" ht="42.75">
      <c r="A241" s="58">
        <v>23</v>
      </c>
      <c r="B241" s="33" t="s">
        <v>861</v>
      </c>
      <c r="C241" s="33" t="s">
        <v>156</v>
      </c>
      <c r="D241" s="33" t="s">
        <v>310</v>
      </c>
      <c r="E241" s="33" t="s">
        <v>310</v>
      </c>
      <c r="F241" s="33" t="s">
        <v>640</v>
      </c>
      <c r="G241" s="33" t="s">
        <v>145</v>
      </c>
      <c r="H241" s="33" t="s">
        <v>159</v>
      </c>
      <c r="I241" s="33">
        <v>35000</v>
      </c>
      <c r="J241" s="33"/>
      <c r="K241" s="36"/>
      <c r="L241" s="4"/>
    </row>
    <row r="242" spans="1:12" ht="42.75">
      <c r="A242" s="58">
        <v>24</v>
      </c>
      <c r="B242" s="33" t="s">
        <v>862</v>
      </c>
      <c r="C242" s="33" t="s">
        <v>156</v>
      </c>
      <c r="D242" s="33" t="s">
        <v>310</v>
      </c>
      <c r="E242" s="33" t="s">
        <v>310</v>
      </c>
      <c r="F242" s="33" t="s">
        <v>641</v>
      </c>
      <c r="G242" s="33" t="s">
        <v>124</v>
      </c>
      <c r="H242" s="33" t="s">
        <v>159</v>
      </c>
      <c r="I242" s="33">
        <v>35000</v>
      </c>
      <c r="J242" s="33"/>
      <c r="K242" s="36"/>
      <c r="L242" s="4"/>
    </row>
    <row r="243" spans="1:12" ht="41.25" customHeight="1">
      <c r="A243" s="58" t="s">
        <v>882</v>
      </c>
      <c r="B243" s="38" t="s">
        <v>718</v>
      </c>
      <c r="C243" s="40"/>
      <c r="D243" s="40"/>
      <c r="E243" s="40"/>
      <c r="F243" s="40"/>
      <c r="G243" s="40"/>
      <c r="H243" s="40"/>
      <c r="I243" s="41">
        <f>I244+I245+I246+I247+I248+I249+I250+I251</f>
        <v>900640</v>
      </c>
      <c r="J243" s="41"/>
      <c r="K243" s="45"/>
      <c r="L243" s="4"/>
    </row>
    <row r="244" spans="1:12" ht="58.5" customHeight="1">
      <c r="A244" s="58">
        <v>25</v>
      </c>
      <c r="B244" s="33" t="s">
        <v>863</v>
      </c>
      <c r="C244" s="37" t="s">
        <v>254</v>
      </c>
      <c r="D244" s="33" t="s">
        <v>257</v>
      </c>
      <c r="E244" s="33" t="s">
        <v>642</v>
      </c>
      <c r="F244" s="37" t="s">
        <v>643</v>
      </c>
      <c r="G244" s="38" t="s">
        <v>123</v>
      </c>
      <c r="H244" s="33" t="s">
        <v>188</v>
      </c>
      <c r="I244" s="37">
        <v>10000</v>
      </c>
      <c r="J244" s="33"/>
      <c r="K244" s="36" t="s">
        <v>175</v>
      </c>
      <c r="L244" s="4"/>
    </row>
    <row r="245" spans="1:12" ht="54.75" customHeight="1">
      <c r="A245" s="58">
        <v>26</v>
      </c>
      <c r="B245" s="37" t="s">
        <v>863</v>
      </c>
      <c r="C245" s="37" t="s">
        <v>254</v>
      </c>
      <c r="D245" s="37" t="s">
        <v>257</v>
      </c>
      <c r="E245" s="37" t="s">
        <v>644</v>
      </c>
      <c r="F245" s="37" t="s">
        <v>645</v>
      </c>
      <c r="G245" s="37" t="s">
        <v>123</v>
      </c>
      <c r="H245" s="37" t="s">
        <v>188</v>
      </c>
      <c r="I245" s="37">
        <v>10640</v>
      </c>
      <c r="J245" s="37"/>
      <c r="K245" s="39" t="s">
        <v>297</v>
      </c>
      <c r="L245" s="4"/>
    </row>
    <row r="246" spans="1:12" ht="60" customHeight="1">
      <c r="A246" s="58">
        <v>27</v>
      </c>
      <c r="B246" s="33" t="s">
        <v>864</v>
      </c>
      <c r="C246" s="37" t="s">
        <v>254</v>
      </c>
      <c r="D246" s="33" t="s">
        <v>257</v>
      </c>
      <c r="E246" s="33" t="s">
        <v>642</v>
      </c>
      <c r="F246" s="37" t="s">
        <v>646</v>
      </c>
      <c r="G246" s="38" t="s">
        <v>123</v>
      </c>
      <c r="H246" s="33" t="s">
        <v>188</v>
      </c>
      <c r="I246" s="37">
        <v>20000</v>
      </c>
      <c r="J246" s="33"/>
      <c r="K246" s="36" t="s">
        <v>175</v>
      </c>
      <c r="L246" s="4"/>
    </row>
    <row r="247" spans="1:12" ht="57" customHeight="1">
      <c r="A247" s="58">
        <v>28</v>
      </c>
      <c r="B247" s="37" t="s">
        <v>865</v>
      </c>
      <c r="C247" s="37" t="s">
        <v>254</v>
      </c>
      <c r="D247" s="37" t="s">
        <v>257</v>
      </c>
      <c r="E247" s="37" t="s">
        <v>647</v>
      </c>
      <c r="F247" s="37" t="s">
        <v>648</v>
      </c>
      <c r="G247" s="37" t="s">
        <v>123</v>
      </c>
      <c r="H247" s="37" t="s">
        <v>188</v>
      </c>
      <c r="I247" s="37">
        <v>100000</v>
      </c>
      <c r="J247" s="37"/>
      <c r="K247" s="39" t="s">
        <v>297</v>
      </c>
      <c r="L247" s="4"/>
    </row>
    <row r="248" spans="1:12" ht="58.5" customHeight="1">
      <c r="A248" s="58">
        <v>29</v>
      </c>
      <c r="B248" s="37" t="s">
        <v>866</v>
      </c>
      <c r="C248" s="37" t="s">
        <v>254</v>
      </c>
      <c r="D248" s="37" t="s">
        <v>649</v>
      </c>
      <c r="E248" s="37" t="s">
        <v>650</v>
      </c>
      <c r="F248" s="37" t="s">
        <v>651</v>
      </c>
      <c r="G248" s="37" t="s">
        <v>124</v>
      </c>
      <c r="H248" s="37" t="s">
        <v>188</v>
      </c>
      <c r="I248" s="37">
        <v>100000</v>
      </c>
      <c r="J248" s="37"/>
      <c r="K248" s="36" t="s">
        <v>175</v>
      </c>
      <c r="L248" s="4"/>
    </row>
    <row r="249" spans="1:12" ht="51" customHeight="1">
      <c r="A249" s="58">
        <v>30</v>
      </c>
      <c r="B249" s="37" t="s">
        <v>867</v>
      </c>
      <c r="C249" s="37" t="s">
        <v>254</v>
      </c>
      <c r="D249" s="37" t="s">
        <v>649</v>
      </c>
      <c r="E249" s="37" t="s">
        <v>652</v>
      </c>
      <c r="F249" s="37" t="s">
        <v>653</v>
      </c>
      <c r="G249" s="37" t="s">
        <v>124</v>
      </c>
      <c r="H249" s="37" t="s">
        <v>188</v>
      </c>
      <c r="I249" s="37">
        <v>100000</v>
      </c>
      <c r="J249" s="37"/>
      <c r="K249" s="39" t="s">
        <v>297</v>
      </c>
      <c r="L249" s="4"/>
    </row>
    <row r="250" spans="1:12" ht="57.75" customHeight="1">
      <c r="A250" s="58">
        <v>31</v>
      </c>
      <c r="B250" s="37" t="s">
        <v>868</v>
      </c>
      <c r="C250" s="37" t="s">
        <v>254</v>
      </c>
      <c r="D250" s="37" t="s">
        <v>257</v>
      </c>
      <c r="E250" s="37" t="s">
        <v>654</v>
      </c>
      <c r="F250" s="37" t="s">
        <v>655</v>
      </c>
      <c r="G250" s="37" t="s">
        <v>136</v>
      </c>
      <c r="H250" s="37" t="s">
        <v>188</v>
      </c>
      <c r="I250" s="37">
        <v>60000</v>
      </c>
      <c r="J250" s="37"/>
      <c r="K250" s="39" t="s">
        <v>297</v>
      </c>
      <c r="L250" s="4"/>
    </row>
    <row r="251" spans="1:12" ht="57.75" customHeight="1">
      <c r="A251" s="58">
        <v>32</v>
      </c>
      <c r="B251" s="33" t="s">
        <v>869</v>
      </c>
      <c r="C251" s="33" t="s">
        <v>156</v>
      </c>
      <c r="D251" s="33" t="s">
        <v>656</v>
      </c>
      <c r="E251" s="33" t="s">
        <v>335</v>
      </c>
      <c r="F251" s="33" t="s">
        <v>657</v>
      </c>
      <c r="G251" s="33" t="s">
        <v>123</v>
      </c>
      <c r="H251" s="33" t="s">
        <v>159</v>
      </c>
      <c r="I251" s="33">
        <v>500000</v>
      </c>
      <c r="J251" s="33"/>
      <c r="K251" s="39" t="s">
        <v>297</v>
      </c>
      <c r="L251" s="4"/>
    </row>
    <row r="252" spans="1:12" ht="33.75" customHeight="1">
      <c r="A252" s="58" t="s">
        <v>883</v>
      </c>
      <c r="B252" s="40" t="s">
        <v>818</v>
      </c>
      <c r="C252" s="40"/>
      <c r="D252" s="40"/>
      <c r="E252" s="40"/>
      <c r="F252" s="40"/>
      <c r="G252" s="40"/>
      <c r="H252" s="40"/>
      <c r="I252" s="41">
        <v>50000</v>
      </c>
      <c r="J252" s="40"/>
      <c r="K252" s="45"/>
      <c r="L252" s="4"/>
    </row>
    <row r="253" spans="1:12" ht="72" customHeight="1">
      <c r="A253" s="58">
        <v>33</v>
      </c>
      <c r="B253" s="33" t="s">
        <v>870</v>
      </c>
      <c r="C253" s="37" t="s">
        <v>658</v>
      </c>
      <c r="D253" s="33" t="s">
        <v>659</v>
      </c>
      <c r="E253" s="33"/>
      <c r="F253" s="33" t="s">
        <v>660</v>
      </c>
      <c r="G253" s="38" t="s">
        <v>149</v>
      </c>
      <c r="H253" s="33" t="s">
        <v>329</v>
      </c>
      <c r="I253" s="37">
        <v>50000</v>
      </c>
      <c r="J253" s="33"/>
      <c r="K253" s="36" t="s">
        <v>175</v>
      </c>
      <c r="L253" s="4"/>
    </row>
    <row r="254" spans="1:12" ht="36.75" customHeight="1">
      <c r="A254" s="58" t="s">
        <v>884</v>
      </c>
      <c r="B254" s="38" t="s">
        <v>766</v>
      </c>
      <c r="C254" s="40"/>
      <c r="D254" s="40"/>
      <c r="E254" s="40"/>
      <c r="F254" s="40"/>
      <c r="G254" s="40"/>
      <c r="H254" s="40"/>
      <c r="I254" s="41">
        <f>SUM(I255:I255)</f>
        <v>500000</v>
      </c>
      <c r="J254" s="41"/>
      <c r="K254" s="45"/>
      <c r="L254" s="4"/>
    </row>
    <row r="255" spans="1:12" ht="55.5" customHeight="1">
      <c r="A255" s="58">
        <v>34</v>
      </c>
      <c r="B255" s="33" t="s">
        <v>767</v>
      </c>
      <c r="C255" s="37" t="s">
        <v>156</v>
      </c>
      <c r="D255" s="33" t="s">
        <v>204</v>
      </c>
      <c r="E255" s="33" t="s">
        <v>205</v>
      </c>
      <c r="F255" s="33" t="s">
        <v>206</v>
      </c>
      <c r="G255" s="38" t="s">
        <v>123</v>
      </c>
      <c r="H255" s="33" t="s">
        <v>159</v>
      </c>
      <c r="I255" s="37">
        <v>500000</v>
      </c>
      <c r="J255" s="33"/>
      <c r="K255" s="36" t="s">
        <v>175</v>
      </c>
      <c r="L255" s="4"/>
    </row>
    <row r="256" spans="1:12" ht="36" customHeight="1">
      <c r="A256" s="58" t="s">
        <v>885</v>
      </c>
      <c r="B256" s="38" t="s">
        <v>768</v>
      </c>
      <c r="C256" s="40"/>
      <c r="D256" s="40"/>
      <c r="E256" s="40"/>
      <c r="F256" s="40"/>
      <c r="G256" s="40"/>
      <c r="H256" s="40"/>
      <c r="I256" s="41">
        <f>I257+I258+I259+I260+I261+I262+I263</f>
        <v>211000</v>
      </c>
      <c r="J256" s="41"/>
      <c r="K256" s="45"/>
      <c r="L256" s="4"/>
    </row>
    <row r="257" spans="1:12" ht="57">
      <c r="A257" s="58">
        <v>35</v>
      </c>
      <c r="B257" s="33" t="s">
        <v>90</v>
      </c>
      <c r="C257" s="37" t="s">
        <v>81</v>
      </c>
      <c r="D257" s="33" t="s">
        <v>6</v>
      </c>
      <c r="E257" s="33" t="s">
        <v>661</v>
      </c>
      <c r="F257" s="33" t="s">
        <v>662</v>
      </c>
      <c r="G257" s="38" t="s">
        <v>149</v>
      </c>
      <c r="H257" s="33" t="s">
        <v>91</v>
      </c>
      <c r="I257" s="37">
        <v>50000</v>
      </c>
      <c r="J257" s="33"/>
      <c r="K257" s="36" t="s">
        <v>263</v>
      </c>
      <c r="L257" s="4"/>
    </row>
    <row r="258" spans="1:12" ht="72.75" customHeight="1">
      <c r="A258" s="58">
        <v>36</v>
      </c>
      <c r="B258" s="33" t="s">
        <v>99</v>
      </c>
      <c r="C258" s="33" t="s">
        <v>81</v>
      </c>
      <c r="D258" s="33" t="s">
        <v>53</v>
      </c>
      <c r="E258" s="33" t="s">
        <v>100</v>
      </c>
      <c r="F258" s="33" t="s">
        <v>117</v>
      </c>
      <c r="G258" s="33" t="s">
        <v>123</v>
      </c>
      <c r="H258" s="33" t="s">
        <v>84</v>
      </c>
      <c r="I258" s="33">
        <v>30000</v>
      </c>
      <c r="J258" s="33"/>
      <c r="K258" s="36" t="s">
        <v>12</v>
      </c>
      <c r="L258" s="4"/>
    </row>
    <row r="259" spans="1:12" ht="69.75" customHeight="1">
      <c r="A259" s="58">
        <v>37</v>
      </c>
      <c r="B259" s="33" t="s">
        <v>101</v>
      </c>
      <c r="C259" s="33" t="s">
        <v>81</v>
      </c>
      <c r="D259" s="33" t="s">
        <v>102</v>
      </c>
      <c r="E259" s="33" t="s">
        <v>102</v>
      </c>
      <c r="F259" s="33" t="s">
        <v>301</v>
      </c>
      <c r="G259" s="33" t="s">
        <v>123</v>
      </c>
      <c r="H259" s="33" t="s">
        <v>84</v>
      </c>
      <c r="I259" s="33">
        <v>100000</v>
      </c>
      <c r="J259" s="33"/>
      <c r="K259" s="36" t="s">
        <v>12</v>
      </c>
      <c r="L259" s="4"/>
    </row>
    <row r="260" spans="1:12" ht="57.75" customHeight="1">
      <c r="A260" s="58">
        <v>38</v>
      </c>
      <c r="B260" s="33" t="s">
        <v>92</v>
      </c>
      <c r="C260" s="33" t="s">
        <v>81</v>
      </c>
      <c r="D260" s="33" t="s">
        <v>53</v>
      </c>
      <c r="E260" s="33" t="s">
        <v>14</v>
      </c>
      <c r="F260" s="33" t="s">
        <v>302</v>
      </c>
      <c r="G260" s="33" t="s">
        <v>123</v>
      </c>
      <c r="H260" s="33" t="s">
        <v>84</v>
      </c>
      <c r="I260" s="33">
        <v>2000</v>
      </c>
      <c r="J260" s="33"/>
      <c r="K260" s="36" t="s">
        <v>263</v>
      </c>
      <c r="L260" s="4"/>
    </row>
    <row r="261" spans="1:12" ht="64.5" customHeight="1">
      <c r="A261" s="58">
        <v>39</v>
      </c>
      <c r="B261" s="33" t="s">
        <v>93</v>
      </c>
      <c r="C261" s="33" t="s">
        <v>81</v>
      </c>
      <c r="D261" s="33" t="s">
        <v>222</v>
      </c>
      <c r="E261" s="33" t="s">
        <v>14</v>
      </c>
      <c r="F261" s="33" t="s">
        <v>94</v>
      </c>
      <c r="G261" s="33" t="s">
        <v>123</v>
      </c>
      <c r="H261" s="33" t="s">
        <v>84</v>
      </c>
      <c r="I261" s="33">
        <v>8000</v>
      </c>
      <c r="J261" s="33"/>
      <c r="K261" s="36" t="s">
        <v>263</v>
      </c>
      <c r="L261" s="4"/>
    </row>
    <row r="262" spans="1:12" ht="85.5" customHeight="1">
      <c r="A262" s="58">
        <v>40</v>
      </c>
      <c r="B262" s="33" t="s">
        <v>95</v>
      </c>
      <c r="C262" s="33" t="s">
        <v>81</v>
      </c>
      <c r="D262" s="33" t="s">
        <v>222</v>
      </c>
      <c r="E262" s="33" t="s">
        <v>14</v>
      </c>
      <c r="F262" s="33" t="s">
        <v>96</v>
      </c>
      <c r="G262" s="33" t="s">
        <v>123</v>
      </c>
      <c r="H262" s="33" t="s">
        <v>84</v>
      </c>
      <c r="I262" s="33">
        <v>4000</v>
      </c>
      <c r="J262" s="33"/>
      <c r="K262" s="36" t="s">
        <v>263</v>
      </c>
      <c r="L262" s="4"/>
    </row>
    <row r="263" spans="1:12" ht="57" customHeight="1">
      <c r="A263" s="58">
        <v>41</v>
      </c>
      <c r="B263" s="33" t="s">
        <v>97</v>
      </c>
      <c r="C263" s="33" t="s">
        <v>81</v>
      </c>
      <c r="D263" s="33" t="s">
        <v>11</v>
      </c>
      <c r="E263" s="33" t="s">
        <v>11</v>
      </c>
      <c r="F263" s="33" t="s">
        <v>98</v>
      </c>
      <c r="G263" s="33" t="s">
        <v>123</v>
      </c>
      <c r="H263" s="33" t="s">
        <v>84</v>
      </c>
      <c r="I263" s="33">
        <v>17000</v>
      </c>
      <c r="J263" s="33"/>
      <c r="K263" s="36" t="s">
        <v>263</v>
      </c>
      <c r="L263" s="4"/>
    </row>
    <row r="264" spans="1:12" ht="34.5" customHeight="1">
      <c r="A264" s="58" t="s">
        <v>886</v>
      </c>
      <c r="B264" s="38" t="s">
        <v>831</v>
      </c>
      <c r="C264" s="40"/>
      <c r="D264" s="40"/>
      <c r="E264" s="40"/>
      <c r="F264" s="40"/>
      <c r="G264" s="40"/>
      <c r="H264" s="40"/>
      <c r="I264" s="41">
        <f>I265+I266+I267+I268</f>
        <v>31800</v>
      </c>
      <c r="J264" s="41"/>
      <c r="K264" s="45"/>
      <c r="L264" s="4"/>
    </row>
    <row r="265" spans="1:12" ht="49.5" customHeight="1">
      <c r="A265" s="58">
        <v>42</v>
      </c>
      <c r="B265" s="33" t="s">
        <v>871</v>
      </c>
      <c r="C265" s="33" t="s">
        <v>156</v>
      </c>
      <c r="D265" s="33" t="s">
        <v>303</v>
      </c>
      <c r="E265" s="33"/>
      <c r="F265" s="33" t="s">
        <v>304</v>
      </c>
      <c r="G265" s="33" t="s">
        <v>123</v>
      </c>
      <c r="H265" s="33" t="s">
        <v>159</v>
      </c>
      <c r="I265" s="33">
        <v>14000</v>
      </c>
      <c r="J265" s="33"/>
      <c r="K265" s="36" t="s">
        <v>263</v>
      </c>
      <c r="L265" s="4"/>
    </row>
    <row r="266" spans="1:12" ht="52.5" customHeight="1">
      <c r="A266" s="58">
        <v>43</v>
      </c>
      <c r="B266" s="33" t="s">
        <v>872</v>
      </c>
      <c r="C266" s="33" t="s">
        <v>156</v>
      </c>
      <c r="D266" s="33" t="s">
        <v>305</v>
      </c>
      <c r="E266" s="52" t="s">
        <v>306</v>
      </c>
      <c r="F266" s="33" t="s">
        <v>307</v>
      </c>
      <c r="G266" s="33" t="s">
        <v>122</v>
      </c>
      <c r="H266" s="33" t="s">
        <v>159</v>
      </c>
      <c r="I266" s="33">
        <v>2800</v>
      </c>
      <c r="J266" s="33"/>
      <c r="K266" s="36" t="s">
        <v>263</v>
      </c>
      <c r="L266" s="4"/>
    </row>
    <row r="267" spans="1:12" ht="52.5" customHeight="1">
      <c r="A267" s="58">
        <v>44</v>
      </c>
      <c r="B267" s="33" t="s">
        <v>873</v>
      </c>
      <c r="C267" s="33" t="s">
        <v>156</v>
      </c>
      <c r="D267" s="33" t="s">
        <v>273</v>
      </c>
      <c r="E267" s="33" t="s">
        <v>308</v>
      </c>
      <c r="F267" s="33" t="s">
        <v>309</v>
      </c>
      <c r="G267" s="33" t="s">
        <v>150</v>
      </c>
      <c r="H267" s="33" t="s">
        <v>159</v>
      </c>
      <c r="I267" s="33">
        <v>5000</v>
      </c>
      <c r="J267" s="33"/>
      <c r="K267" s="36" t="s">
        <v>263</v>
      </c>
      <c r="L267" s="4"/>
    </row>
    <row r="268" spans="1:12" ht="52.5" customHeight="1">
      <c r="A268" s="58">
        <v>45</v>
      </c>
      <c r="B268" s="33" t="s">
        <v>874</v>
      </c>
      <c r="C268" s="33" t="s">
        <v>156</v>
      </c>
      <c r="D268" s="33" t="s">
        <v>310</v>
      </c>
      <c r="E268" s="33" t="s">
        <v>311</v>
      </c>
      <c r="F268" s="33" t="s">
        <v>312</v>
      </c>
      <c r="G268" s="33" t="s">
        <v>151</v>
      </c>
      <c r="H268" s="33" t="s">
        <v>159</v>
      </c>
      <c r="I268" s="33">
        <v>10000</v>
      </c>
      <c r="J268" s="33"/>
      <c r="K268" s="36" t="s">
        <v>263</v>
      </c>
      <c r="L268" s="4"/>
    </row>
    <row r="269" spans="1:12" ht="33.75" customHeight="1">
      <c r="A269" s="58" t="s">
        <v>887</v>
      </c>
      <c r="B269" s="33" t="s">
        <v>786</v>
      </c>
      <c r="C269" s="33"/>
      <c r="D269" s="33"/>
      <c r="E269" s="33"/>
      <c r="F269" s="33"/>
      <c r="G269" s="33"/>
      <c r="H269" s="33"/>
      <c r="I269" s="33">
        <f>I270+I271</f>
        <v>242500</v>
      </c>
      <c r="J269" s="33"/>
      <c r="K269" s="36"/>
      <c r="L269" s="4"/>
    </row>
    <row r="270" spans="1:12" ht="85.5" customHeight="1">
      <c r="A270" s="58">
        <v>46</v>
      </c>
      <c r="B270" s="33" t="s">
        <v>892</v>
      </c>
      <c r="C270" s="33" t="s">
        <v>156</v>
      </c>
      <c r="D270" s="33" t="s">
        <v>273</v>
      </c>
      <c r="E270" s="33" t="s">
        <v>313</v>
      </c>
      <c r="F270" s="33" t="s">
        <v>314</v>
      </c>
      <c r="G270" s="33" t="s">
        <v>123</v>
      </c>
      <c r="H270" s="33" t="s">
        <v>159</v>
      </c>
      <c r="I270" s="33">
        <v>83500</v>
      </c>
      <c r="J270" s="33"/>
      <c r="K270" s="36" t="s">
        <v>214</v>
      </c>
      <c r="L270" s="4"/>
    </row>
    <row r="271" spans="1:12" ht="56.25" customHeight="1">
      <c r="A271" s="58">
        <v>47</v>
      </c>
      <c r="B271" s="33" t="s">
        <v>875</v>
      </c>
      <c r="C271" s="33" t="s">
        <v>156</v>
      </c>
      <c r="D271" s="33" t="s">
        <v>273</v>
      </c>
      <c r="E271" s="33" t="s">
        <v>315</v>
      </c>
      <c r="F271" s="33" t="s">
        <v>316</v>
      </c>
      <c r="G271" s="33" t="s">
        <v>123</v>
      </c>
      <c r="H271" s="33" t="s">
        <v>159</v>
      </c>
      <c r="I271" s="33">
        <v>159000</v>
      </c>
      <c r="J271" s="33"/>
      <c r="K271" s="36" t="s">
        <v>214</v>
      </c>
      <c r="L271" s="4"/>
    </row>
    <row r="272" ht="14.25">
      <c r="L272" s="4"/>
    </row>
    <row r="273" spans="1:12" ht="14.25">
      <c r="A273" s="64" t="s">
        <v>890</v>
      </c>
      <c r="B273" s="64"/>
      <c r="C273" s="64"/>
      <c r="D273" s="64"/>
      <c r="E273" s="64"/>
      <c r="F273" s="64"/>
      <c r="G273" s="64"/>
      <c r="H273" s="64"/>
      <c r="I273" s="64"/>
      <c r="J273" s="64"/>
      <c r="K273" s="64"/>
      <c r="L273" s="4"/>
    </row>
    <row r="274" spans="1:11" ht="14.25" hidden="1">
      <c r="A274" s="65"/>
      <c r="B274" s="65"/>
      <c r="C274" s="65"/>
      <c r="D274" s="65"/>
      <c r="E274" s="65"/>
      <c r="F274" s="65"/>
      <c r="G274" s="65"/>
      <c r="H274" s="65"/>
      <c r="I274" s="65"/>
      <c r="J274" s="65"/>
      <c r="K274" s="65"/>
    </row>
  </sheetData>
  <sheetProtection/>
  <mergeCells count="5">
    <mergeCell ref="A2:K2"/>
    <mergeCell ref="A3:K3"/>
    <mergeCell ref="A273:K274"/>
    <mergeCell ref="A1:B1"/>
    <mergeCell ref="C1:D1"/>
  </mergeCells>
  <printOptions horizontalCentered="1"/>
  <pageMargins left="0.8267716535433072" right="0.31496062992125984" top="0.7874015748031497" bottom="0.8267716535433072" header="0.6299212598425197" footer="0.5511811023622047"/>
  <pageSetup firstPageNumber="25" useFirstPageNumber="1" horizontalDpi="600" verticalDpi="600" orientation="landscape" paperSize="9" scale="70" r:id="rId1"/>
  <headerFooter>
    <oddFooter>&amp;C— &amp;P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2015-12-24T04:03:00Z</cp:lastPrinted>
  <dcterms:created xsi:type="dcterms:W3CDTF">2006-09-16T00:00:00Z</dcterms:created>
  <dcterms:modified xsi:type="dcterms:W3CDTF">2016-02-19T05:20:10Z</dcterms:modified>
  <cp:category/>
  <cp:version/>
  <cp:contentType/>
  <cp:contentStatus/>
</cp:coreProperties>
</file>